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iranda\Desktop\DG3\Documents\"/>
    </mc:Choice>
  </mc:AlternateContent>
  <xr:revisionPtr revIDLastSave="0" documentId="13_ncr:1_{D34D4DF8-23A7-4D15-B626-628EF6857FAE}" xr6:coauthVersionLast="47" xr6:coauthVersionMax="47" xr10:uidLastSave="{00000000-0000-0000-0000-000000000000}"/>
  <bookViews>
    <workbookView xWindow="-120" yWindow="-120" windowWidth="29040" windowHeight="17520" firstSheet="3" activeTab="3" xr2:uid="{00000000-000D-0000-FFFF-FFFF00000000}"/>
  </bookViews>
  <sheets>
    <sheet name="Sheet1" sheetId="1" state="hidden" r:id="rId1"/>
    <sheet name="Sheet1 (2)" sheetId="2" state="hidden" r:id="rId2"/>
    <sheet name="Sheet2" sheetId="3" state="hidden" r:id="rId3"/>
    <sheet name="CONSUMPTION" sheetId="78" r:id="rId4"/>
    <sheet name="ROYAL" sheetId="73" r:id="rId5"/>
    <sheet name="Lists" sheetId="79" state="hidden" r:id="rId6"/>
    <sheet name="CELEBRITY" sheetId="80" r:id="rId7"/>
    <sheet name="JOURNEY" sheetId="81" r:id="rId8"/>
    <sheet name="ONWARD" sheetId="82" r:id="rId9"/>
    <sheet name="PURSUIT" sheetId="83" r:id="rId10"/>
    <sheet name="QUEST" sheetId="8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84" l="1"/>
  <c r="D35" i="84"/>
  <c r="E34" i="84"/>
  <c r="D34" i="84"/>
  <c r="E33" i="84"/>
  <c r="D33" i="84"/>
  <c r="E32" i="84"/>
  <c r="D32" i="84"/>
  <c r="E31" i="84"/>
  <c r="D31" i="84"/>
  <c r="E30" i="84"/>
  <c r="D30" i="84"/>
  <c r="E29" i="84"/>
  <c r="D29" i="84"/>
  <c r="E28" i="84"/>
  <c r="D28" i="84"/>
  <c r="E27" i="84"/>
  <c r="D27" i="84"/>
  <c r="E26" i="84"/>
  <c r="D26" i="84"/>
  <c r="E25" i="84"/>
  <c r="D25" i="84"/>
  <c r="E24" i="84"/>
  <c r="D24" i="84"/>
  <c r="E23" i="84"/>
  <c r="D23" i="84"/>
  <c r="E22" i="84"/>
  <c r="D22" i="84"/>
  <c r="E21" i="84"/>
  <c r="D21" i="84"/>
  <c r="E20" i="84"/>
  <c r="D20" i="84"/>
  <c r="E19" i="84"/>
  <c r="D19" i="84"/>
  <c r="E18" i="84"/>
  <c r="D18" i="84"/>
  <c r="E17" i="84"/>
  <c r="D17" i="84"/>
  <c r="E16" i="84"/>
  <c r="D16" i="84"/>
  <c r="E15" i="84"/>
  <c r="D15" i="84"/>
  <c r="E14" i="84"/>
  <c r="D14" i="84"/>
  <c r="E13" i="84"/>
  <c r="D13" i="84"/>
  <c r="E12" i="84"/>
  <c r="D12" i="84"/>
  <c r="E11" i="84"/>
  <c r="D11" i="84"/>
  <c r="E10" i="84"/>
  <c r="D10" i="84"/>
  <c r="E9" i="84"/>
  <c r="D9" i="84"/>
  <c r="E8" i="84"/>
  <c r="D8" i="84"/>
  <c r="E7" i="84"/>
  <c r="D7" i="84"/>
  <c r="E6" i="84"/>
  <c r="D6" i="84"/>
  <c r="E5" i="84"/>
  <c r="D5" i="84"/>
  <c r="E4" i="84"/>
  <c r="D4" i="84"/>
  <c r="E3" i="84"/>
  <c r="D3" i="84"/>
  <c r="E35" i="83"/>
  <c r="D35" i="83"/>
  <c r="E34" i="83"/>
  <c r="D34" i="83"/>
  <c r="E33" i="83"/>
  <c r="D33" i="83"/>
  <c r="E32" i="83"/>
  <c r="D32" i="83"/>
  <c r="E31" i="83"/>
  <c r="D31" i="83"/>
  <c r="E30" i="83"/>
  <c r="D30" i="83"/>
  <c r="E29" i="83"/>
  <c r="D29" i="83"/>
  <c r="E28" i="83"/>
  <c r="D28" i="83"/>
  <c r="E27" i="83"/>
  <c r="D27" i="83"/>
  <c r="E26" i="83"/>
  <c r="D26" i="83"/>
  <c r="E25" i="83"/>
  <c r="D25" i="83"/>
  <c r="E24" i="83"/>
  <c r="D24" i="83"/>
  <c r="E23" i="83"/>
  <c r="D23" i="83"/>
  <c r="E22" i="83"/>
  <c r="D22" i="83"/>
  <c r="E21" i="83"/>
  <c r="D21" i="83"/>
  <c r="E20" i="83"/>
  <c r="D20" i="83"/>
  <c r="E19" i="83"/>
  <c r="D19" i="83"/>
  <c r="E18" i="83"/>
  <c r="D18" i="83"/>
  <c r="E17" i="83"/>
  <c r="D17" i="83"/>
  <c r="E16" i="83"/>
  <c r="D16" i="83"/>
  <c r="E15" i="83"/>
  <c r="D15" i="83"/>
  <c r="E14" i="83"/>
  <c r="D14" i="83"/>
  <c r="E13" i="83"/>
  <c r="D13" i="83"/>
  <c r="E12" i="83"/>
  <c r="D12" i="83"/>
  <c r="E11" i="83"/>
  <c r="D11" i="83"/>
  <c r="E10" i="83"/>
  <c r="D10" i="83"/>
  <c r="E9" i="83"/>
  <c r="D9" i="83"/>
  <c r="E8" i="83"/>
  <c r="D8" i="83"/>
  <c r="E7" i="83"/>
  <c r="D7" i="83"/>
  <c r="E6" i="83"/>
  <c r="D6" i="83"/>
  <c r="E5" i="83"/>
  <c r="D5" i="83"/>
  <c r="E4" i="83"/>
  <c r="D4" i="83"/>
  <c r="E3" i="83"/>
  <c r="D3" i="83"/>
  <c r="E35" i="82"/>
  <c r="D35" i="82"/>
  <c r="E34" i="82"/>
  <c r="D34" i="82"/>
  <c r="E33" i="82"/>
  <c r="D33" i="82"/>
  <c r="E32" i="82"/>
  <c r="D32" i="82"/>
  <c r="E31" i="82"/>
  <c r="D31" i="82"/>
  <c r="E30" i="82"/>
  <c r="D30" i="82"/>
  <c r="E29" i="82"/>
  <c r="D29" i="82"/>
  <c r="E28" i="82"/>
  <c r="D28" i="82"/>
  <c r="E27" i="82"/>
  <c r="D27" i="82"/>
  <c r="E26" i="82"/>
  <c r="D26" i="82"/>
  <c r="E25" i="82"/>
  <c r="D25" i="82"/>
  <c r="E24" i="82"/>
  <c r="D24" i="82"/>
  <c r="E23" i="82"/>
  <c r="D23" i="82"/>
  <c r="E22" i="82"/>
  <c r="D22" i="82"/>
  <c r="E21" i="82"/>
  <c r="D21" i="82"/>
  <c r="E20" i="82"/>
  <c r="D20" i="82"/>
  <c r="E19" i="82"/>
  <c r="D19" i="82"/>
  <c r="E18" i="82"/>
  <c r="D18" i="82"/>
  <c r="E17" i="82"/>
  <c r="D17" i="82"/>
  <c r="E16" i="82"/>
  <c r="D16" i="82"/>
  <c r="E15" i="82"/>
  <c r="D15" i="82"/>
  <c r="E14" i="82"/>
  <c r="D14" i="82"/>
  <c r="E13" i="82"/>
  <c r="D13" i="82"/>
  <c r="E12" i="82"/>
  <c r="D12" i="82"/>
  <c r="E11" i="82"/>
  <c r="D11" i="82"/>
  <c r="E10" i="82"/>
  <c r="D10" i="82"/>
  <c r="E9" i="82"/>
  <c r="D9" i="82"/>
  <c r="E8" i="82"/>
  <c r="D8" i="82"/>
  <c r="E7" i="82"/>
  <c r="D7" i="82"/>
  <c r="E6" i="82"/>
  <c r="D6" i="82"/>
  <c r="E5" i="82"/>
  <c r="D5" i="82"/>
  <c r="E4" i="82"/>
  <c r="D4" i="82"/>
  <c r="E3" i="82"/>
  <c r="D3" i="82"/>
  <c r="E35" i="81"/>
  <c r="D35" i="81"/>
  <c r="E34" i="81"/>
  <c r="D34" i="81"/>
  <c r="E33" i="81"/>
  <c r="D33" i="81"/>
  <c r="E32" i="81"/>
  <c r="D32" i="81"/>
  <c r="E31" i="81"/>
  <c r="D31" i="81"/>
  <c r="E30" i="81"/>
  <c r="D30" i="81"/>
  <c r="E29" i="81"/>
  <c r="D29" i="81"/>
  <c r="E28" i="81"/>
  <c r="D28" i="81"/>
  <c r="E27" i="81"/>
  <c r="D27" i="81"/>
  <c r="E26" i="81"/>
  <c r="D26" i="81"/>
  <c r="E25" i="81"/>
  <c r="D25" i="81"/>
  <c r="G25" i="81" s="1"/>
  <c r="H25" i="81" s="1"/>
  <c r="I25" i="81" s="1"/>
  <c r="J25" i="81" s="1"/>
  <c r="K25" i="81" s="1"/>
  <c r="L25" i="81" s="1"/>
  <c r="M25" i="81" s="1"/>
  <c r="N25" i="81" s="1"/>
  <c r="O25" i="81" s="1"/>
  <c r="P25" i="81" s="1"/>
  <c r="E24" i="81"/>
  <c r="D24" i="81"/>
  <c r="E23" i="81"/>
  <c r="D23" i="81"/>
  <c r="E22" i="81"/>
  <c r="D22" i="81"/>
  <c r="E21" i="81"/>
  <c r="D21" i="81"/>
  <c r="E20" i="81"/>
  <c r="D20" i="81"/>
  <c r="E19" i="81"/>
  <c r="D19" i="81"/>
  <c r="E18" i="81"/>
  <c r="D18" i="81"/>
  <c r="G18" i="81" s="1"/>
  <c r="H18" i="81" s="1"/>
  <c r="I18" i="81" s="1"/>
  <c r="J18" i="81" s="1"/>
  <c r="K18" i="81" s="1"/>
  <c r="L18" i="81" s="1"/>
  <c r="M18" i="81" s="1"/>
  <c r="N18" i="81" s="1"/>
  <c r="O18" i="81" s="1"/>
  <c r="P18" i="81" s="1"/>
  <c r="E17" i="81"/>
  <c r="D17" i="81"/>
  <c r="E16" i="81"/>
  <c r="D16" i="81"/>
  <c r="E15" i="81"/>
  <c r="D15" i="81"/>
  <c r="E14" i="81"/>
  <c r="D14" i="81"/>
  <c r="E13" i="81"/>
  <c r="D13" i="81"/>
  <c r="E12" i="81"/>
  <c r="D12" i="81"/>
  <c r="G12" i="81" s="1"/>
  <c r="H12" i="81" s="1"/>
  <c r="I12" i="81" s="1"/>
  <c r="J12" i="81" s="1"/>
  <c r="K12" i="81" s="1"/>
  <c r="L12" i="81" s="1"/>
  <c r="M12" i="81" s="1"/>
  <c r="N12" i="81" s="1"/>
  <c r="O12" i="81" s="1"/>
  <c r="P12" i="81" s="1"/>
  <c r="E11" i="81"/>
  <c r="D11" i="81"/>
  <c r="G11" i="81" s="1"/>
  <c r="H11" i="81" s="1"/>
  <c r="I11" i="81" s="1"/>
  <c r="J11" i="81" s="1"/>
  <c r="K11" i="81" s="1"/>
  <c r="L11" i="81" s="1"/>
  <c r="M11" i="81" s="1"/>
  <c r="N11" i="81" s="1"/>
  <c r="O11" i="81" s="1"/>
  <c r="P11" i="81" s="1"/>
  <c r="E10" i="81"/>
  <c r="D10" i="81"/>
  <c r="E9" i="81"/>
  <c r="D9" i="81"/>
  <c r="E8" i="81"/>
  <c r="D8" i="81"/>
  <c r="E7" i="81"/>
  <c r="D7" i="81"/>
  <c r="E6" i="81"/>
  <c r="D6" i="81"/>
  <c r="E5" i="81"/>
  <c r="D5" i="81"/>
  <c r="G5" i="81" s="1"/>
  <c r="H5" i="81" s="1"/>
  <c r="I5" i="81" s="1"/>
  <c r="J5" i="81" s="1"/>
  <c r="K5" i="81" s="1"/>
  <c r="L5" i="81" s="1"/>
  <c r="M5" i="81" s="1"/>
  <c r="N5" i="81" s="1"/>
  <c r="O5" i="81" s="1"/>
  <c r="P5" i="81" s="1"/>
  <c r="E4" i="81"/>
  <c r="D4" i="81"/>
  <c r="G4" i="81" s="1"/>
  <c r="H4" i="81" s="1"/>
  <c r="I4" i="81" s="1"/>
  <c r="J4" i="81" s="1"/>
  <c r="K4" i="81" s="1"/>
  <c r="L4" i="81" s="1"/>
  <c r="M4" i="81" s="1"/>
  <c r="N4" i="81" s="1"/>
  <c r="O4" i="81" s="1"/>
  <c r="P4" i="81" s="1"/>
  <c r="E3" i="81"/>
  <c r="D3" i="81"/>
  <c r="G3" i="81" s="1"/>
  <c r="H3" i="81" s="1"/>
  <c r="I3" i="81" s="1"/>
  <c r="J3" i="81" s="1"/>
  <c r="K3" i="81" s="1"/>
  <c r="L3" i="81" s="1"/>
  <c r="M3" i="81" s="1"/>
  <c r="N3" i="81" s="1"/>
  <c r="O3" i="81" s="1"/>
  <c r="P3" i="81" s="1"/>
  <c r="E35" i="80"/>
  <c r="D35" i="80"/>
  <c r="E34" i="80"/>
  <c r="D34" i="80"/>
  <c r="E33" i="80"/>
  <c r="D33" i="80"/>
  <c r="E32" i="80"/>
  <c r="D32" i="80"/>
  <c r="E31" i="80"/>
  <c r="D31" i="80"/>
  <c r="G31" i="80" s="1"/>
  <c r="H31" i="80" s="1"/>
  <c r="I31" i="80" s="1"/>
  <c r="J31" i="80" s="1"/>
  <c r="K31" i="80" s="1"/>
  <c r="L31" i="80" s="1"/>
  <c r="M31" i="80" s="1"/>
  <c r="N31" i="80" s="1"/>
  <c r="O31" i="80" s="1"/>
  <c r="P31" i="80" s="1"/>
  <c r="E30" i="80"/>
  <c r="D30" i="80"/>
  <c r="G30" i="80" s="1"/>
  <c r="H30" i="80" s="1"/>
  <c r="I30" i="80" s="1"/>
  <c r="J30" i="80" s="1"/>
  <c r="K30" i="80" s="1"/>
  <c r="L30" i="80" s="1"/>
  <c r="M30" i="80" s="1"/>
  <c r="N30" i="80" s="1"/>
  <c r="O30" i="80" s="1"/>
  <c r="P30" i="80" s="1"/>
  <c r="E29" i="80"/>
  <c r="D29" i="80"/>
  <c r="G29" i="80" s="1"/>
  <c r="H29" i="80" s="1"/>
  <c r="I29" i="80" s="1"/>
  <c r="J29" i="80" s="1"/>
  <c r="K29" i="80" s="1"/>
  <c r="L29" i="80" s="1"/>
  <c r="M29" i="80" s="1"/>
  <c r="N29" i="80" s="1"/>
  <c r="O29" i="80" s="1"/>
  <c r="P29" i="80" s="1"/>
  <c r="E28" i="80"/>
  <c r="D28" i="80"/>
  <c r="E27" i="80"/>
  <c r="D27" i="80"/>
  <c r="E26" i="80"/>
  <c r="D26" i="80"/>
  <c r="E25" i="80"/>
  <c r="D25" i="80"/>
  <c r="E24" i="80"/>
  <c r="D24" i="80"/>
  <c r="G24" i="80" s="1"/>
  <c r="H24" i="80" s="1"/>
  <c r="I24" i="80" s="1"/>
  <c r="J24" i="80" s="1"/>
  <c r="K24" i="80" s="1"/>
  <c r="L24" i="80" s="1"/>
  <c r="M24" i="80" s="1"/>
  <c r="N24" i="80" s="1"/>
  <c r="O24" i="80" s="1"/>
  <c r="P24" i="80" s="1"/>
  <c r="E23" i="80"/>
  <c r="D23" i="80"/>
  <c r="G23" i="80" s="1"/>
  <c r="H23" i="80" s="1"/>
  <c r="I23" i="80" s="1"/>
  <c r="J23" i="80" s="1"/>
  <c r="K23" i="80" s="1"/>
  <c r="L23" i="80" s="1"/>
  <c r="M23" i="80" s="1"/>
  <c r="N23" i="80" s="1"/>
  <c r="O23" i="80" s="1"/>
  <c r="P23" i="80" s="1"/>
  <c r="E22" i="80"/>
  <c r="D22" i="80"/>
  <c r="G22" i="80" s="1"/>
  <c r="H22" i="80" s="1"/>
  <c r="I22" i="80" s="1"/>
  <c r="J22" i="80" s="1"/>
  <c r="K22" i="80" s="1"/>
  <c r="L22" i="80" s="1"/>
  <c r="M22" i="80" s="1"/>
  <c r="N22" i="80" s="1"/>
  <c r="O22" i="80" s="1"/>
  <c r="P22" i="80" s="1"/>
  <c r="E21" i="80"/>
  <c r="D21" i="80"/>
  <c r="E20" i="80"/>
  <c r="D20" i="80"/>
  <c r="E19" i="80"/>
  <c r="D19" i="80"/>
  <c r="E18" i="80"/>
  <c r="D18" i="80"/>
  <c r="E17" i="80"/>
  <c r="D17" i="80"/>
  <c r="G17" i="80" s="1"/>
  <c r="H17" i="80" s="1"/>
  <c r="I17" i="80" s="1"/>
  <c r="J17" i="80" s="1"/>
  <c r="K17" i="80" s="1"/>
  <c r="L17" i="80" s="1"/>
  <c r="M17" i="80" s="1"/>
  <c r="N17" i="80" s="1"/>
  <c r="O17" i="80" s="1"/>
  <c r="P17" i="80" s="1"/>
  <c r="E16" i="80"/>
  <c r="D16" i="80"/>
  <c r="G16" i="80" s="1"/>
  <c r="H16" i="80" s="1"/>
  <c r="I16" i="80" s="1"/>
  <c r="J16" i="80" s="1"/>
  <c r="K16" i="80" s="1"/>
  <c r="L16" i="80" s="1"/>
  <c r="M16" i="80" s="1"/>
  <c r="N16" i="80" s="1"/>
  <c r="O16" i="80" s="1"/>
  <c r="P16" i="80" s="1"/>
  <c r="E15" i="80"/>
  <c r="D15" i="80"/>
  <c r="G15" i="80" s="1"/>
  <c r="H15" i="80" s="1"/>
  <c r="I15" i="80" s="1"/>
  <c r="J15" i="80" s="1"/>
  <c r="K15" i="80" s="1"/>
  <c r="L15" i="80" s="1"/>
  <c r="M15" i="80" s="1"/>
  <c r="N15" i="80" s="1"/>
  <c r="O15" i="80" s="1"/>
  <c r="P15" i="80" s="1"/>
  <c r="E14" i="80"/>
  <c r="D14" i="80"/>
  <c r="E13" i="80"/>
  <c r="D13" i="80"/>
  <c r="E12" i="80"/>
  <c r="D12" i="80"/>
  <c r="E11" i="80"/>
  <c r="D11" i="80"/>
  <c r="E10" i="80"/>
  <c r="D10" i="80"/>
  <c r="G10" i="80" s="1"/>
  <c r="H10" i="80" s="1"/>
  <c r="I10" i="80" s="1"/>
  <c r="J10" i="80" s="1"/>
  <c r="K10" i="80" s="1"/>
  <c r="L10" i="80" s="1"/>
  <c r="M10" i="80" s="1"/>
  <c r="N10" i="80" s="1"/>
  <c r="O10" i="80" s="1"/>
  <c r="P10" i="80" s="1"/>
  <c r="E9" i="80"/>
  <c r="D9" i="80"/>
  <c r="G9" i="80" s="1"/>
  <c r="H9" i="80" s="1"/>
  <c r="I9" i="80" s="1"/>
  <c r="J9" i="80" s="1"/>
  <c r="K9" i="80" s="1"/>
  <c r="L9" i="80" s="1"/>
  <c r="M9" i="80" s="1"/>
  <c r="N9" i="80" s="1"/>
  <c r="O9" i="80" s="1"/>
  <c r="P9" i="80" s="1"/>
  <c r="E8" i="80"/>
  <c r="D8" i="80"/>
  <c r="G8" i="80" s="1"/>
  <c r="H8" i="80" s="1"/>
  <c r="I8" i="80" s="1"/>
  <c r="J8" i="80" s="1"/>
  <c r="K8" i="80" s="1"/>
  <c r="L8" i="80" s="1"/>
  <c r="M8" i="80" s="1"/>
  <c r="N8" i="80" s="1"/>
  <c r="O8" i="80" s="1"/>
  <c r="P8" i="80" s="1"/>
  <c r="E7" i="80"/>
  <c r="D7" i="80"/>
  <c r="E6" i="80"/>
  <c r="D6" i="80"/>
  <c r="E5" i="80"/>
  <c r="D5" i="80"/>
  <c r="E4" i="80"/>
  <c r="D4" i="80"/>
  <c r="E3" i="80"/>
  <c r="D3" i="80"/>
  <c r="E4" i="73"/>
  <c r="E5" i="73"/>
  <c r="E6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" i="73"/>
  <c r="D4" i="73"/>
  <c r="D5" i="73"/>
  <c r="D6" i="73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G32" i="73" s="1"/>
  <c r="H32" i="73" s="1"/>
  <c r="I32" i="73" s="1"/>
  <c r="J32" i="73" s="1"/>
  <c r="K32" i="73" s="1"/>
  <c r="L32" i="73" s="1"/>
  <c r="M32" i="73" s="1"/>
  <c r="N32" i="73" s="1"/>
  <c r="O32" i="73" s="1"/>
  <c r="P32" i="73" s="1"/>
  <c r="D33" i="73"/>
  <c r="D34" i="73"/>
  <c r="D35" i="73"/>
  <c r="D3" i="73"/>
  <c r="C71" i="84"/>
  <c r="B71" i="84"/>
  <c r="C70" i="84"/>
  <c r="B70" i="84"/>
  <c r="C69" i="84"/>
  <c r="B69" i="84"/>
  <c r="C68" i="84"/>
  <c r="B68" i="84"/>
  <c r="C67" i="84"/>
  <c r="B67" i="84"/>
  <c r="C66" i="84"/>
  <c r="B66" i="84"/>
  <c r="C65" i="84"/>
  <c r="B65" i="84"/>
  <c r="C64" i="84"/>
  <c r="B64" i="84"/>
  <c r="C63" i="84"/>
  <c r="B63" i="84"/>
  <c r="C62" i="84"/>
  <c r="B62" i="84"/>
  <c r="C61" i="84"/>
  <c r="B61" i="84"/>
  <c r="C60" i="84"/>
  <c r="B60" i="84"/>
  <c r="C59" i="84"/>
  <c r="B59" i="84"/>
  <c r="C58" i="84"/>
  <c r="B58" i="84"/>
  <c r="C57" i="84"/>
  <c r="B57" i="84"/>
  <c r="C56" i="84"/>
  <c r="B56" i="84"/>
  <c r="C55" i="84"/>
  <c r="B55" i="84"/>
  <c r="C54" i="84"/>
  <c r="B54" i="84"/>
  <c r="C53" i="84"/>
  <c r="B53" i="84"/>
  <c r="C52" i="84"/>
  <c r="B52" i="84"/>
  <c r="C51" i="84"/>
  <c r="B51" i="84"/>
  <c r="C50" i="84"/>
  <c r="B50" i="84"/>
  <c r="C49" i="84"/>
  <c r="B49" i="84"/>
  <c r="C48" i="84"/>
  <c r="B48" i="84"/>
  <c r="C47" i="84"/>
  <c r="B47" i="84"/>
  <c r="C46" i="84"/>
  <c r="B46" i="84"/>
  <c r="C45" i="84"/>
  <c r="B45" i="84"/>
  <c r="C44" i="84"/>
  <c r="B44" i="84"/>
  <c r="C43" i="84"/>
  <c r="B43" i="84"/>
  <c r="C42" i="84"/>
  <c r="B42" i="84"/>
  <c r="C41" i="84"/>
  <c r="B41" i="84"/>
  <c r="C40" i="84"/>
  <c r="B40" i="84"/>
  <c r="C39" i="84"/>
  <c r="B39" i="84"/>
  <c r="G38" i="84"/>
  <c r="H2" i="84"/>
  <c r="H38" i="84" s="1"/>
  <c r="C71" i="83"/>
  <c r="B71" i="83"/>
  <c r="C70" i="83"/>
  <c r="B70" i="83"/>
  <c r="C69" i="83"/>
  <c r="B69" i="83"/>
  <c r="C68" i="83"/>
  <c r="B68" i="83"/>
  <c r="C67" i="83"/>
  <c r="B67" i="83"/>
  <c r="C66" i="83"/>
  <c r="B66" i="83"/>
  <c r="C65" i="83"/>
  <c r="B65" i="83"/>
  <c r="C64" i="83"/>
  <c r="B64" i="83"/>
  <c r="C63" i="83"/>
  <c r="B63" i="83"/>
  <c r="C62" i="83"/>
  <c r="B62" i="83"/>
  <c r="C61" i="83"/>
  <c r="B61" i="83"/>
  <c r="C60" i="83"/>
  <c r="B60" i="83"/>
  <c r="C59" i="83"/>
  <c r="B59" i="83"/>
  <c r="C58" i="83"/>
  <c r="B58" i="83"/>
  <c r="C57" i="83"/>
  <c r="B57" i="83"/>
  <c r="C56" i="83"/>
  <c r="B56" i="83"/>
  <c r="C55" i="83"/>
  <c r="B55" i="83"/>
  <c r="C54" i="83"/>
  <c r="B54" i="83"/>
  <c r="C53" i="83"/>
  <c r="B53" i="83"/>
  <c r="C52" i="83"/>
  <c r="B52" i="83"/>
  <c r="C51" i="83"/>
  <c r="B51" i="83"/>
  <c r="C50" i="83"/>
  <c r="B50" i="83"/>
  <c r="C49" i="83"/>
  <c r="B49" i="83"/>
  <c r="C48" i="83"/>
  <c r="B48" i="83"/>
  <c r="C47" i="83"/>
  <c r="B47" i="83"/>
  <c r="C46" i="83"/>
  <c r="B46" i="83"/>
  <c r="C45" i="83"/>
  <c r="B45" i="83"/>
  <c r="C44" i="83"/>
  <c r="B44" i="83"/>
  <c r="C43" i="83"/>
  <c r="B43" i="83"/>
  <c r="C42" i="83"/>
  <c r="B42" i="83"/>
  <c r="C41" i="83"/>
  <c r="B41" i="83"/>
  <c r="C40" i="83"/>
  <c r="B40" i="83"/>
  <c r="C39" i="83"/>
  <c r="B39" i="83"/>
  <c r="G38" i="83"/>
  <c r="H2" i="83"/>
  <c r="H38" i="83" s="1"/>
  <c r="G6" i="73" l="1"/>
  <c r="H6" i="73" s="1"/>
  <c r="I6" i="73" s="1"/>
  <c r="J6" i="73" s="1"/>
  <c r="K6" i="73" s="1"/>
  <c r="L6" i="73" s="1"/>
  <c r="M6" i="73" s="1"/>
  <c r="N6" i="73" s="1"/>
  <c r="O6" i="73" s="1"/>
  <c r="P6" i="73" s="1"/>
  <c r="G33" i="73"/>
  <c r="H33" i="73" s="1"/>
  <c r="I33" i="73" s="1"/>
  <c r="J33" i="73" s="1"/>
  <c r="K33" i="73" s="1"/>
  <c r="L33" i="73" s="1"/>
  <c r="M33" i="73" s="1"/>
  <c r="N33" i="73" s="1"/>
  <c r="O33" i="73" s="1"/>
  <c r="P33" i="73" s="1"/>
  <c r="G19" i="73"/>
  <c r="H19" i="73" s="1"/>
  <c r="I19" i="73" s="1"/>
  <c r="J19" i="73" s="1"/>
  <c r="K19" i="73" s="1"/>
  <c r="L19" i="73" s="1"/>
  <c r="M19" i="73" s="1"/>
  <c r="N19" i="73" s="1"/>
  <c r="O19" i="73" s="1"/>
  <c r="P19" i="73" s="1"/>
  <c r="G18" i="73"/>
  <c r="H18" i="73" s="1"/>
  <c r="I18" i="73" s="1"/>
  <c r="J18" i="73" s="1"/>
  <c r="K18" i="73" s="1"/>
  <c r="L18" i="73" s="1"/>
  <c r="M18" i="73" s="1"/>
  <c r="N18" i="73" s="1"/>
  <c r="O18" i="73" s="1"/>
  <c r="P18" i="73" s="1"/>
  <c r="G4" i="73"/>
  <c r="H4" i="73" s="1"/>
  <c r="I4" i="73" s="1"/>
  <c r="J4" i="73" s="1"/>
  <c r="K4" i="73" s="1"/>
  <c r="L4" i="73" s="1"/>
  <c r="M4" i="73" s="1"/>
  <c r="N4" i="73" s="1"/>
  <c r="O4" i="73" s="1"/>
  <c r="P4" i="73" s="1"/>
  <c r="G10" i="81"/>
  <c r="H10" i="81" s="1"/>
  <c r="I10" i="81" s="1"/>
  <c r="J10" i="81" s="1"/>
  <c r="K10" i="81" s="1"/>
  <c r="L10" i="81" s="1"/>
  <c r="M10" i="81" s="1"/>
  <c r="N10" i="81" s="1"/>
  <c r="O10" i="81" s="1"/>
  <c r="P10" i="81" s="1"/>
  <c r="G5" i="73"/>
  <c r="H5" i="73" s="1"/>
  <c r="I5" i="73" s="1"/>
  <c r="J5" i="73" s="1"/>
  <c r="K5" i="73" s="1"/>
  <c r="L5" i="73" s="1"/>
  <c r="M5" i="73" s="1"/>
  <c r="N5" i="73" s="1"/>
  <c r="O5" i="73" s="1"/>
  <c r="P5" i="73" s="1"/>
  <c r="G7" i="80"/>
  <c r="H7" i="80" s="1"/>
  <c r="I7" i="80" s="1"/>
  <c r="J7" i="80" s="1"/>
  <c r="K7" i="80" s="1"/>
  <c r="L7" i="80" s="1"/>
  <c r="M7" i="80" s="1"/>
  <c r="N7" i="80" s="1"/>
  <c r="O7" i="80" s="1"/>
  <c r="P7" i="80" s="1"/>
  <c r="G14" i="80"/>
  <c r="H14" i="80" s="1"/>
  <c r="I14" i="80" s="1"/>
  <c r="J14" i="80" s="1"/>
  <c r="K14" i="80" s="1"/>
  <c r="L14" i="80" s="1"/>
  <c r="M14" i="80" s="1"/>
  <c r="N14" i="80" s="1"/>
  <c r="O14" i="80" s="1"/>
  <c r="P14" i="80" s="1"/>
  <c r="G21" i="80"/>
  <c r="H21" i="80" s="1"/>
  <c r="I21" i="80" s="1"/>
  <c r="J21" i="80" s="1"/>
  <c r="K21" i="80" s="1"/>
  <c r="L21" i="80" s="1"/>
  <c r="M21" i="80" s="1"/>
  <c r="N21" i="80" s="1"/>
  <c r="O21" i="80" s="1"/>
  <c r="P21" i="80" s="1"/>
  <c r="G28" i="80"/>
  <c r="H28" i="80" s="1"/>
  <c r="I28" i="80" s="1"/>
  <c r="J28" i="80" s="1"/>
  <c r="K28" i="80" s="1"/>
  <c r="L28" i="80" s="1"/>
  <c r="M28" i="80" s="1"/>
  <c r="N28" i="80" s="1"/>
  <c r="O28" i="80" s="1"/>
  <c r="P28" i="80" s="1"/>
  <c r="G35" i="80"/>
  <c r="H35" i="80" s="1"/>
  <c r="I35" i="80" s="1"/>
  <c r="J35" i="80" s="1"/>
  <c r="K35" i="80" s="1"/>
  <c r="L35" i="80" s="1"/>
  <c r="M35" i="80" s="1"/>
  <c r="N35" i="80" s="1"/>
  <c r="O35" i="80" s="1"/>
  <c r="P35" i="80" s="1"/>
  <c r="G9" i="81"/>
  <c r="H9" i="81" s="1"/>
  <c r="I9" i="81" s="1"/>
  <c r="J9" i="81" s="1"/>
  <c r="K9" i="81" s="1"/>
  <c r="L9" i="81" s="1"/>
  <c r="M9" i="81" s="1"/>
  <c r="N9" i="81" s="1"/>
  <c r="O9" i="81" s="1"/>
  <c r="P9" i="81" s="1"/>
  <c r="G16" i="81"/>
  <c r="H16" i="81" s="1"/>
  <c r="I16" i="81" s="1"/>
  <c r="J16" i="81" s="1"/>
  <c r="K16" i="81" s="1"/>
  <c r="L16" i="81" s="1"/>
  <c r="M16" i="81" s="1"/>
  <c r="N16" i="81" s="1"/>
  <c r="O16" i="81" s="1"/>
  <c r="P16" i="81" s="1"/>
  <c r="G16" i="84"/>
  <c r="H16" i="84" s="1"/>
  <c r="I16" i="84" s="1"/>
  <c r="J16" i="84" s="1"/>
  <c r="K16" i="84" s="1"/>
  <c r="L16" i="84" s="1"/>
  <c r="M16" i="84" s="1"/>
  <c r="N16" i="84" s="1"/>
  <c r="O16" i="84" s="1"/>
  <c r="P16" i="84" s="1"/>
  <c r="G23" i="84"/>
  <c r="H23" i="84" s="1"/>
  <c r="I23" i="84" s="1"/>
  <c r="J23" i="84" s="1"/>
  <c r="K23" i="84" s="1"/>
  <c r="L23" i="84" s="1"/>
  <c r="M23" i="84" s="1"/>
  <c r="N23" i="84" s="1"/>
  <c r="O23" i="84" s="1"/>
  <c r="P23" i="84" s="1"/>
  <c r="G30" i="84"/>
  <c r="H30" i="84" s="1"/>
  <c r="I30" i="84" s="1"/>
  <c r="J30" i="84" s="1"/>
  <c r="K30" i="84" s="1"/>
  <c r="L30" i="84" s="1"/>
  <c r="M30" i="84" s="1"/>
  <c r="N30" i="84" s="1"/>
  <c r="O30" i="84" s="1"/>
  <c r="P30" i="84" s="1"/>
  <c r="G19" i="81"/>
  <c r="H19" i="81" s="1"/>
  <c r="I19" i="81" s="1"/>
  <c r="J19" i="81" s="1"/>
  <c r="K19" i="81" s="1"/>
  <c r="L19" i="81" s="1"/>
  <c r="M19" i="81" s="1"/>
  <c r="N19" i="81" s="1"/>
  <c r="O19" i="81" s="1"/>
  <c r="P19" i="81" s="1"/>
  <c r="G6" i="81"/>
  <c r="H6" i="81" s="1"/>
  <c r="I6" i="81" s="1"/>
  <c r="J6" i="81" s="1"/>
  <c r="K6" i="81" s="1"/>
  <c r="L6" i="81" s="1"/>
  <c r="M6" i="81" s="1"/>
  <c r="N6" i="81" s="1"/>
  <c r="O6" i="81" s="1"/>
  <c r="P6" i="81" s="1"/>
  <c r="G34" i="81"/>
  <c r="H34" i="81" s="1"/>
  <c r="I34" i="81" s="1"/>
  <c r="J34" i="81" s="1"/>
  <c r="K34" i="81" s="1"/>
  <c r="L34" i="81" s="1"/>
  <c r="M34" i="81" s="1"/>
  <c r="N34" i="81" s="1"/>
  <c r="O34" i="81" s="1"/>
  <c r="P34" i="81" s="1"/>
  <c r="G8" i="82"/>
  <c r="H8" i="82" s="1"/>
  <c r="I8" i="82" s="1"/>
  <c r="J8" i="82" s="1"/>
  <c r="K8" i="82" s="1"/>
  <c r="L8" i="82" s="1"/>
  <c r="M8" i="82" s="1"/>
  <c r="N8" i="82" s="1"/>
  <c r="O8" i="82" s="1"/>
  <c r="P8" i="82" s="1"/>
  <c r="G15" i="82"/>
  <c r="H15" i="82" s="1"/>
  <c r="I15" i="82" s="1"/>
  <c r="J15" i="82" s="1"/>
  <c r="K15" i="82" s="1"/>
  <c r="L15" i="82" s="1"/>
  <c r="M15" i="82" s="1"/>
  <c r="N15" i="82" s="1"/>
  <c r="O15" i="82" s="1"/>
  <c r="P15" i="82" s="1"/>
  <c r="G22" i="82"/>
  <c r="H22" i="82" s="1"/>
  <c r="I22" i="82" s="1"/>
  <c r="J22" i="82" s="1"/>
  <c r="K22" i="82" s="1"/>
  <c r="L22" i="82" s="1"/>
  <c r="M22" i="82" s="1"/>
  <c r="N22" i="82" s="1"/>
  <c r="O22" i="82" s="1"/>
  <c r="P22" i="82" s="1"/>
  <c r="G29" i="82"/>
  <c r="H29" i="82" s="1"/>
  <c r="I29" i="82" s="1"/>
  <c r="J29" i="82" s="1"/>
  <c r="K29" i="82" s="1"/>
  <c r="L29" i="82" s="1"/>
  <c r="M29" i="82" s="1"/>
  <c r="N29" i="82" s="1"/>
  <c r="O29" i="82" s="1"/>
  <c r="P29" i="82" s="1"/>
  <c r="G3" i="83"/>
  <c r="H3" i="83" s="1"/>
  <c r="I3" i="83" s="1"/>
  <c r="J3" i="83" s="1"/>
  <c r="K3" i="83" s="1"/>
  <c r="L3" i="83" s="1"/>
  <c r="M3" i="83" s="1"/>
  <c r="N3" i="83" s="1"/>
  <c r="O3" i="83" s="1"/>
  <c r="P3" i="83" s="1"/>
  <c r="G10" i="83"/>
  <c r="H10" i="83" s="1"/>
  <c r="I10" i="83" s="1"/>
  <c r="J10" i="83" s="1"/>
  <c r="K10" i="83" s="1"/>
  <c r="L10" i="83" s="1"/>
  <c r="M10" i="83" s="1"/>
  <c r="N10" i="83" s="1"/>
  <c r="O10" i="83" s="1"/>
  <c r="P10" i="83" s="1"/>
  <c r="G17" i="83"/>
  <c r="H17" i="83" s="1"/>
  <c r="I17" i="83" s="1"/>
  <c r="J17" i="83" s="1"/>
  <c r="K17" i="83" s="1"/>
  <c r="L17" i="83" s="1"/>
  <c r="M17" i="83" s="1"/>
  <c r="N17" i="83" s="1"/>
  <c r="O17" i="83" s="1"/>
  <c r="P17" i="83" s="1"/>
  <c r="G24" i="83"/>
  <c r="H24" i="83" s="1"/>
  <c r="I24" i="83" s="1"/>
  <c r="J24" i="83" s="1"/>
  <c r="K24" i="83" s="1"/>
  <c r="L24" i="83" s="1"/>
  <c r="M24" i="83" s="1"/>
  <c r="N24" i="83" s="1"/>
  <c r="O24" i="83" s="1"/>
  <c r="P24" i="83" s="1"/>
  <c r="G31" i="83"/>
  <c r="H31" i="83" s="1"/>
  <c r="I31" i="83" s="1"/>
  <c r="J31" i="83" s="1"/>
  <c r="K31" i="83" s="1"/>
  <c r="L31" i="83" s="1"/>
  <c r="M31" i="83" s="1"/>
  <c r="N31" i="83" s="1"/>
  <c r="O31" i="83" s="1"/>
  <c r="P31" i="83" s="1"/>
  <c r="G5" i="84"/>
  <c r="H5" i="84" s="1"/>
  <c r="I5" i="84" s="1"/>
  <c r="J5" i="84" s="1"/>
  <c r="K5" i="84" s="1"/>
  <c r="L5" i="84" s="1"/>
  <c r="M5" i="84" s="1"/>
  <c r="N5" i="84" s="1"/>
  <c r="O5" i="84" s="1"/>
  <c r="P5" i="84" s="1"/>
  <c r="G12" i="84"/>
  <c r="H12" i="84" s="1"/>
  <c r="I12" i="84" s="1"/>
  <c r="J12" i="84" s="1"/>
  <c r="K12" i="84" s="1"/>
  <c r="L12" i="84" s="1"/>
  <c r="M12" i="84" s="1"/>
  <c r="N12" i="84" s="1"/>
  <c r="O12" i="84" s="1"/>
  <c r="P12" i="84" s="1"/>
  <c r="G19" i="84"/>
  <c r="H19" i="84" s="1"/>
  <c r="I19" i="84" s="1"/>
  <c r="J19" i="84" s="1"/>
  <c r="K19" i="84" s="1"/>
  <c r="L19" i="84" s="1"/>
  <c r="M19" i="84" s="1"/>
  <c r="N19" i="84" s="1"/>
  <c r="O19" i="84" s="1"/>
  <c r="P19" i="84" s="1"/>
  <c r="G26" i="84"/>
  <c r="H26" i="84" s="1"/>
  <c r="I26" i="84" s="1"/>
  <c r="J26" i="84" s="1"/>
  <c r="K26" i="84" s="1"/>
  <c r="L26" i="84" s="1"/>
  <c r="M26" i="84" s="1"/>
  <c r="N26" i="84" s="1"/>
  <c r="O26" i="84" s="1"/>
  <c r="P26" i="84" s="1"/>
  <c r="G33" i="84"/>
  <c r="H33" i="84" s="1"/>
  <c r="I33" i="84" s="1"/>
  <c r="J33" i="84" s="1"/>
  <c r="K33" i="84" s="1"/>
  <c r="L33" i="84" s="1"/>
  <c r="M33" i="84" s="1"/>
  <c r="N33" i="84" s="1"/>
  <c r="O33" i="84" s="1"/>
  <c r="P33" i="84" s="1"/>
  <c r="G27" i="84"/>
  <c r="H27" i="84" s="1"/>
  <c r="I27" i="84" s="1"/>
  <c r="J27" i="84" s="1"/>
  <c r="K27" i="84" s="1"/>
  <c r="L27" i="84" s="1"/>
  <c r="M27" i="84" s="1"/>
  <c r="N27" i="84" s="1"/>
  <c r="O27" i="84" s="1"/>
  <c r="P27" i="84" s="1"/>
  <c r="G30" i="73"/>
  <c r="H30" i="73" s="1"/>
  <c r="I30" i="73" s="1"/>
  <c r="J30" i="73" s="1"/>
  <c r="K30" i="73" s="1"/>
  <c r="L30" i="73" s="1"/>
  <c r="M30" i="73" s="1"/>
  <c r="N30" i="73" s="1"/>
  <c r="O30" i="73" s="1"/>
  <c r="P30" i="73" s="1"/>
  <c r="G32" i="81"/>
  <c r="H32" i="81" s="1"/>
  <c r="I32" i="81" s="1"/>
  <c r="J32" i="81" s="1"/>
  <c r="K32" i="81" s="1"/>
  <c r="L32" i="81" s="1"/>
  <c r="M32" i="81" s="1"/>
  <c r="N32" i="81" s="1"/>
  <c r="O32" i="81" s="1"/>
  <c r="P32" i="81" s="1"/>
  <c r="G6" i="82"/>
  <c r="H6" i="82" s="1"/>
  <c r="I6" i="82" s="1"/>
  <c r="J6" i="82" s="1"/>
  <c r="K6" i="82" s="1"/>
  <c r="L6" i="82" s="1"/>
  <c r="M6" i="82" s="1"/>
  <c r="N6" i="82" s="1"/>
  <c r="O6" i="82" s="1"/>
  <c r="P6" i="82" s="1"/>
  <c r="G13" i="82"/>
  <c r="H13" i="82" s="1"/>
  <c r="I13" i="82" s="1"/>
  <c r="J13" i="82" s="1"/>
  <c r="K13" i="82" s="1"/>
  <c r="L13" i="82" s="1"/>
  <c r="M13" i="82" s="1"/>
  <c r="N13" i="82" s="1"/>
  <c r="O13" i="82" s="1"/>
  <c r="P13" i="82" s="1"/>
  <c r="G20" i="82"/>
  <c r="H20" i="82" s="1"/>
  <c r="I20" i="82" s="1"/>
  <c r="J20" i="82" s="1"/>
  <c r="K20" i="82" s="1"/>
  <c r="L20" i="82" s="1"/>
  <c r="M20" i="82" s="1"/>
  <c r="N20" i="82" s="1"/>
  <c r="O20" i="82" s="1"/>
  <c r="P20" i="82" s="1"/>
  <c r="G27" i="82"/>
  <c r="H27" i="82" s="1"/>
  <c r="I27" i="82" s="1"/>
  <c r="J27" i="82" s="1"/>
  <c r="K27" i="82" s="1"/>
  <c r="L27" i="82" s="1"/>
  <c r="M27" i="82" s="1"/>
  <c r="N27" i="82" s="1"/>
  <c r="O27" i="82" s="1"/>
  <c r="P27" i="82" s="1"/>
  <c r="G34" i="82"/>
  <c r="H34" i="82" s="1"/>
  <c r="I34" i="82" s="1"/>
  <c r="J34" i="82" s="1"/>
  <c r="K34" i="82" s="1"/>
  <c r="L34" i="82" s="1"/>
  <c r="M34" i="82" s="1"/>
  <c r="N34" i="82" s="1"/>
  <c r="O34" i="82" s="1"/>
  <c r="P34" i="82" s="1"/>
  <c r="G8" i="83"/>
  <c r="H8" i="83" s="1"/>
  <c r="I8" i="83" s="1"/>
  <c r="J8" i="83" s="1"/>
  <c r="K8" i="83" s="1"/>
  <c r="L8" i="83" s="1"/>
  <c r="M8" i="83" s="1"/>
  <c r="N8" i="83" s="1"/>
  <c r="O8" i="83" s="1"/>
  <c r="P8" i="83" s="1"/>
  <c r="G15" i="83"/>
  <c r="H15" i="83" s="1"/>
  <c r="I15" i="83" s="1"/>
  <c r="J15" i="83" s="1"/>
  <c r="K15" i="83" s="1"/>
  <c r="L15" i="83" s="1"/>
  <c r="M15" i="83" s="1"/>
  <c r="N15" i="83" s="1"/>
  <c r="O15" i="83" s="1"/>
  <c r="P15" i="83" s="1"/>
  <c r="G22" i="83"/>
  <c r="H22" i="83" s="1"/>
  <c r="I22" i="83" s="1"/>
  <c r="J22" i="83" s="1"/>
  <c r="K22" i="83" s="1"/>
  <c r="L22" i="83" s="1"/>
  <c r="M22" i="83" s="1"/>
  <c r="N22" i="83" s="1"/>
  <c r="O22" i="83" s="1"/>
  <c r="P22" i="83" s="1"/>
  <c r="G29" i="83"/>
  <c r="H29" i="83" s="1"/>
  <c r="I29" i="83" s="1"/>
  <c r="J29" i="83" s="1"/>
  <c r="K29" i="83" s="1"/>
  <c r="L29" i="83" s="1"/>
  <c r="M29" i="83" s="1"/>
  <c r="N29" i="83" s="1"/>
  <c r="O29" i="83" s="1"/>
  <c r="P29" i="83" s="1"/>
  <c r="G3" i="84"/>
  <c r="H3" i="84" s="1"/>
  <c r="I3" i="84" s="1"/>
  <c r="J3" i="84" s="1"/>
  <c r="K3" i="84" s="1"/>
  <c r="L3" i="84" s="1"/>
  <c r="M3" i="84" s="1"/>
  <c r="N3" i="84" s="1"/>
  <c r="O3" i="84" s="1"/>
  <c r="P3" i="84" s="1"/>
  <c r="G10" i="84"/>
  <c r="H10" i="84" s="1"/>
  <c r="I10" i="84" s="1"/>
  <c r="J10" i="84" s="1"/>
  <c r="K10" i="84" s="1"/>
  <c r="L10" i="84" s="1"/>
  <c r="M10" i="84" s="1"/>
  <c r="N10" i="84" s="1"/>
  <c r="O10" i="84" s="1"/>
  <c r="P10" i="84" s="1"/>
  <c r="G17" i="84"/>
  <c r="H17" i="84" s="1"/>
  <c r="I17" i="84" s="1"/>
  <c r="J17" i="84" s="1"/>
  <c r="K17" i="84" s="1"/>
  <c r="L17" i="84" s="1"/>
  <c r="M17" i="84" s="1"/>
  <c r="N17" i="84" s="1"/>
  <c r="O17" i="84" s="1"/>
  <c r="P17" i="84" s="1"/>
  <c r="G24" i="84"/>
  <c r="H24" i="84" s="1"/>
  <c r="I24" i="84" s="1"/>
  <c r="J24" i="84" s="1"/>
  <c r="K24" i="84" s="1"/>
  <c r="L24" i="84" s="1"/>
  <c r="M24" i="84" s="1"/>
  <c r="N24" i="84" s="1"/>
  <c r="O24" i="84" s="1"/>
  <c r="P24" i="84" s="1"/>
  <c r="G31" i="84"/>
  <c r="H31" i="84" s="1"/>
  <c r="I31" i="84" s="1"/>
  <c r="J31" i="84" s="1"/>
  <c r="K31" i="84" s="1"/>
  <c r="L31" i="84" s="1"/>
  <c r="M31" i="84" s="1"/>
  <c r="N31" i="84" s="1"/>
  <c r="O31" i="84" s="1"/>
  <c r="P31" i="84" s="1"/>
  <c r="G11" i="73"/>
  <c r="H11" i="73" s="1"/>
  <c r="I11" i="73" s="1"/>
  <c r="J11" i="73" s="1"/>
  <c r="K11" i="73" s="1"/>
  <c r="L11" i="73" s="1"/>
  <c r="M11" i="73" s="1"/>
  <c r="N11" i="73" s="1"/>
  <c r="O11" i="73" s="1"/>
  <c r="P11" i="73" s="1"/>
  <c r="G16" i="73"/>
  <c r="H16" i="73" s="1"/>
  <c r="I16" i="73" s="1"/>
  <c r="J16" i="73" s="1"/>
  <c r="K16" i="73" s="1"/>
  <c r="L16" i="73" s="1"/>
  <c r="M16" i="73" s="1"/>
  <c r="N16" i="73" s="1"/>
  <c r="O16" i="73" s="1"/>
  <c r="P16" i="73" s="1"/>
  <c r="G35" i="81"/>
  <c r="H35" i="81" s="1"/>
  <c r="I35" i="81" s="1"/>
  <c r="J35" i="81" s="1"/>
  <c r="K35" i="81" s="1"/>
  <c r="L35" i="81" s="1"/>
  <c r="M35" i="81" s="1"/>
  <c r="N35" i="81" s="1"/>
  <c r="O35" i="81" s="1"/>
  <c r="P35" i="81" s="1"/>
  <c r="G25" i="83"/>
  <c r="H25" i="83" s="1"/>
  <c r="I25" i="83" s="1"/>
  <c r="J25" i="83" s="1"/>
  <c r="K25" i="83" s="1"/>
  <c r="L25" i="83" s="1"/>
  <c r="M25" i="83" s="1"/>
  <c r="N25" i="83" s="1"/>
  <c r="O25" i="83" s="1"/>
  <c r="P25" i="83" s="1"/>
  <c r="G32" i="83"/>
  <c r="H32" i="83" s="1"/>
  <c r="I32" i="83" s="1"/>
  <c r="J32" i="83" s="1"/>
  <c r="K32" i="83" s="1"/>
  <c r="L32" i="83" s="1"/>
  <c r="M32" i="83" s="1"/>
  <c r="N32" i="83" s="1"/>
  <c r="O32" i="83" s="1"/>
  <c r="P32" i="83" s="1"/>
  <c r="G34" i="84"/>
  <c r="H34" i="84" s="1"/>
  <c r="I34" i="84" s="1"/>
  <c r="J34" i="84" s="1"/>
  <c r="K34" i="84" s="1"/>
  <c r="L34" i="84" s="1"/>
  <c r="M34" i="84" s="1"/>
  <c r="N34" i="84" s="1"/>
  <c r="O34" i="84" s="1"/>
  <c r="P34" i="84" s="1"/>
  <c r="G7" i="82"/>
  <c r="H7" i="82" s="1"/>
  <c r="I7" i="82" s="1"/>
  <c r="J7" i="82" s="1"/>
  <c r="K7" i="82" s="1"/>
  <c r="L7" i="82" s="1"/>
  <c r="M7" i="82" s="1"/>
  <c r="N7" i="82" s="1"/>
  <c r="O7" i="82" s="1"/>
  <c r="P7" i="82" s="1"/>
  <c r="G14" i="82"/>
  <c r="H14" i="82" s="1"/>
  <c r="I14" i="82" s="1"/>
  <c r="J14" i="82" s="1"/>
  <c r="K14" i="82" s="1"/>
  <c r="L14" i="82" s="1"/>
  <c r="M14" i="82" s="1"/>
  <c r="N14" i="82" s="1"/>
  <c r="O14" i="82" s="1"/>
  <c r="P14" i="82" s="1"/>
  <c r="G28" i="82"/>
  <c r="H28" i="82" s="1"/>
  <c r="I28" i="82" s="1"/>
  <c r="J28" i="82" s="1"/>
  <c r="K28" i="82" s="1"/>
  <c r="L28" i="82" s="1"/>
  <c r="M28" i="82" s="1"/>
  <c r="N28" i="82" s="1"/>
  <c r="O28" i="82" s="1"/>
  <c r="P28" i="82" s="1"/>
  <c r="G35" i="82"/>
  <c r="H35" i="82" s="1"/>
  <c r="I35" i="82" s="1"/>
  <c r="J35" i="82" s="1"/>
  <c r="K35" i="82" s="1"/>
  <c r="L35" i="82" s="1"/>
  <c r="M35" i="82" s="1"/>
  <c r="N35" i="82" s="1"/>
  <c r="O35" i="82" s="1"/>
  <c r="P35" i="82" s="1"/>
  <c r="G4" i="84"/>
  <c r="H4" i="84" s="1"/>
  <c r="I4" i="84" s="1"/>
  <c r="J4" i="84" s="1"/>
  <c r="K4" i="84" s="1"/>
  <c r="L4" i="84" s="1"/>
  <c r="M4" i="84" s="1"/>
  <c r="N4" i="84" s="1"/>
  <c r="O4" i="84" s="1"/>
  <c r="P4" i="84" s="1"/>
  <c r="G18" i="84"/>
  <c r="H18" i="84" s="1"/>
  <c r="I18" i="84" s="1"/>
  <c r="J18" i="84" s="1"/>
  <c r="K18" i="84" s="1"/>
  <c r="L18" i="84" s="1"/>
  <c r="M18" i="84" s="1"/>
  <c r="N18" i="84" s="1"/>
  <c r="O18" i="84" s="1"/>
  <c r="P18" i="84" s="1"/>
  <c r="G25" i="84"/>
  <c r="H25" i="84" s="1"/>
  <c r="I25" i="84" s="1"/>
  <c r="J25" i="84" s="1"/>
  <c r="K25" i="84" s="1"/>
  <c r="L25" i="84" s="1"/>
  <c r="M25" i="84" s="1"/>
  <c r="N25" i="84" s="1"/>
  <c r="O25" i="84" s="1"/>
  <c r="P25" i="84" s="1"/>
  <c r="G15" i="73"/>
  <c r="H15" i="73" s="1"/>
  <c r="I15" i="73" s="1"/>
  <c r="J15" i="73" s="1"/>
  <c r="K15" i="73" s="1"/>
  <c r="L15" i="73" s="1"/>
  <c r="M15" i="73" s="1"/>
  <c r="N15" i="73" s="1"/>
  <c r="O15" i="73" s="1"/>
  <c r="P15" i="73" s="1"/>
  <c r="G23" i="81"/>
  <c r="H23" i="81" s="1"/>
  <c r="I23" i="81" s="1"/>
  <c r="J23" i="81" s="1"/>
  <c r="K23" i="81" s="1"/>
  <c r="L23" i="81" s="1"/>
  <c r="M23" i="81" s="1"/>
  <c r="N23" i="81" s="1"/>
  <c r="O23" i="81" s="1"/>
  <c r="P23" i="81" s="1"/>
  <c r="G13" i="80"/>
  <c r="H13" i="80" s="1"/>
  <c r="I13" i="80" s="1"/>
  <c r="J13" i="80" s="1"/>
  <c r="K13" i="80" s="1"/>
  <c r="L13" i="80" s="1"/>
  <c r="M13" i="80" s="1"/>
  <c r="N13" i="80" s="1"/>
  <c r="O13" i="80" s="1"/>
  <c r="P13" i="80" s="1"/>
  <c r="G22" i="81"/>
  <c r="H22" i="81" s="1"/>
  <c r="I22" i="81" s="1"/>
  <c r="J22" i="81" s="1"/>
  <c r="K22" i="81" s="1"/>
  <c r="L22" i="81" s="1"/>
  <c r="M22" i="81" s="1"/>
  <c r="N22" i="81" s="1"/>
  <c r="O22" i="81" s="1"/>
  <c r="P22" i="81" s="1"/>
  <c r="G29" i="81"/>
  <c r="H29" i="81" s="1"/>
  <c r="I29" i="81" s="1"/>
  <c r="J29" i="81" s="1"/>
  <c r="K29" i="81" s="1"/>
  <c r="L29" i="81" s="1"/>
  <c r="M29" i="81" s="1"/>
  <c r="N29" i="81" s="1"/>
  <c r="O29" i="81" s="1"/>
  <c r="P29" i="81" s="1"/>
  <c r="G19" i="83"/>
  <c r="H19" i="83" s="1"/>
  <c r="I19" i="83" s="1"/>
  <c r="J19" i="83" s="1"/>
  <c r="K19" i="83" s="1"/>
  <c r="L19" i="83" s="1"/>
  <c r="M19" i="83" s="1"/>
  <c r="N19" i="83" s="1"/>
  <c r="O19" i="83" s="1"/>
  <c r="P19" i="83" s="1"/>
  <c r="G21" i="84"/>
  <c r="H21" i="84" s="1"/>
  <c r="I21" i="84" s="1"/>
  <c r="J21" i="84" s="1"/>
  <c r="K21" i="84" s="1"/>
  <c r="L21" i="84" s="1"/>
  <c r="M21" i="84" s="1"/>
  <c r="N21" i="84" s="1"/>
  <c r="O21" i="84" s="1"/>
  <c r="P21" i="84" s="1"/>
  <c r="G28" i="84"/>
  <c r="H28" i="84" s="1"/>
  <c r="I28" i="84" s="1"/>
  <c r="J28" i="84" s="1"/>
  <c r="K28" i="84" s="1"/>
  <c r="L28" i="84" s="1"/>
  <c r="M28" i="84" s="1"/>
  <c r="N28" i="84" s="1"/>
  <c r="O28" i="84" s="1"/>
  <c r="P28" i="84" s="1"/>
  <c r="G30" i="81"/>
  <c r="H30" i="81" s="1"/>
  <c r="I30" i="81" s="1"/>
  <c r="J30" i="81" s="1"/>
  <c r="K30" i="81" s="1"/>
  <c r="L30" i="81" s="1"/>
  <c r="M30" i="81" s="1"/>
  <c r="N30" i="81" s="1"/>
  <c r="O30" i="81" s="1"/>
  <c r="P30" i="81" s="1"/>
  <c r="G4" i="82"/>
  <c r="H4" i="82" s="1"/>
  <c r="I4" i="82" s="1"/>
  <c r="J4" i="82" s="1"/>
  <c r="K4" i="82" s="1"/>
  <c r="L4" i="82" s="1"/>
  <c r="M4" i="82" s="1"/>
  <c r="N4" i="82" s="1"/>
  <c r="O4" i="82" s="1"/>
  <c r="P4" i="82" s="1"/>
  <c r="G11" i="82"/>
  <c r="H11" i="82" s="1"/>
  <c r="I11" i="82" s="1"/>
  <c r="J11" i="82" s="1"/>
  <c r="K11" i="82" s="1"/>
  <c r="L11" i="82" s="1"/>
  <c r="M11" i="82" s="1"/>
  <c r="N11" i="82" s="1"/>
  <c r="O11" i="82" s="1"/>
  <c r="P11" i="82" s="1"/>
  <c r="G18" i="82"/>
  <c r="H18" i="82" s="1"/>
  <c r="I18" i="82" s="1"/>
  <c r="J18" i="82" s="1"/>
  <c r="K18" i="82" s="1"/>
  <c r="L18" i="82" s="1"/>
  <c r="M18" i="82" s="1"/>
  <c r="N18" i="82" s="1"/>
  <c r="O18" i="82" s="1"/>
  <c r="P18" i="82" s="1"/>
  <c r="G25" i="82"/>
  <c r="H25" i="82" s="1"/>
  <c r="I25" i="82" s="1"/>
  <c r="J25" i="82" s="1"/>
  <c r="K25" i="82" s="1"/>
  <c r="L25" i="82" s="1"/>
  <c r="M25" i="82" s="1"/>
  <c r="N25" i="82" s="1"/>
  <c r="O25" i="82" s="1"/>
  <c r="P25" i="82" s="1"/>
  <c r="G32" i="82"/>
  <c r="H32" i="82" s="1"/>
  <c r="I32" i="82" s="1"/>
  <c r="J32" i="82" s="1"/>
  <c r="K32" i="82" s="1"/>
  <c r="L32" i="82" s="1"/>
  <c r="M32" i="82" s="1"/>
  <c r="N32" i="82" s="1"/>
  <c r="O32" i="82" s="1"/>
  <c r="P32" i="82" s="1"/>
  <c r="G6" i="83"/>
  <c r="H6" i="83" s="1"/>
  <c r="I6" i="83" s="1"/>
  <c r="J6" i="83" s="1"/>
  <c r="K6" i="83" s="1"/>
  <c r="L6" i="83" s="1"/>
  <c r="M6" i="83" s="1"/>
  <c r="N6" i="83" s="1"/>
  <c r="O6" i="83" s="1"/>
  <c r="P6" i="83" s="1"/>
  <c r="G13" i="83"/>
  <c r="H13" i="83" s="1"/>
  <c r="I13" i="83" s="1"/>
  <c r="J13" i="83" s="1"/>
  <c r="K13" i="83" s="1"/>
  <c r="L13" i="83" s="1"/>
  <c r="M13" i="83" s="1"/>
  <c r="N13" i="83" s="1"/>
  <c r="O13" i="83" s="1"/>
  <c r="P13" i="83" s="1"/>
  <c r="G20" i="83"/>
  <c r="H20" i="83" s="1"/>
  <c r="I20" i="83" s="1"/>
  <c r="J20" i="83" s="1"/>
  <c r="K20" i="83" s="1"/>
  <c r="L20" i="83" s="1"/>
  <c r="M20" i="83" s="1"/>
  <c r="N20" i="83" s="1"/>
  <c r="O20" i="83" s="1"/>
  <c r="P20" i="83" s="1"/>
  <c r="G27" i="83"/>
  <c r="H27" i="83" s="1"/>
  <c r="I27" i="83" s="1"/>
  <c r="J27" i="83" s="1"/>
  <c r="K27" i="83" s="1"/>
  <c r="L27" i="83" s="1"/>
  <c r="M27" i="83" s="1"/>
  <c r="N27" i="83" s="1"/>
  <c r="O27" i="83" s="1"/>
  <c r="P27" i="83" s="1"/>
  <c r="G34" i="83"/>
  <c r="H34" i="83" s="1"/>
  <c r="I34" i="83" s="1"/>
  <c r="J34" i="83" s="1"/>
  <c r="K34" i="83" s="1"/>
  <c r="L34" i="83" s="1"/>
  <c r="M34" i="83" s="1"/>
  <c r="N34" i="83" s="1"/>
  <c r="O34" i="83" s="1"/>
  <c r="P34" i="83" s="1"/>
  <c r="G8" i="84"/>
  <c r="H8" i="84" s="1"/>
  <c r="I8" i="84" s="1"/>
  <c r="J8" i="84" s="1"/>
  <c r="K8" i="84" s="1"/>
  <c r="L8" i="84" s="1"/>
  <c r="M8" i="84" s="1"/>
  <c r="N8" i="84" s="1"/>
  <c r="O8" i="84" s="1"/>
  <c r="P8" i="84" s="1"/>
  <c r="G23" i="73"/>
  <c r="H23" i="73" s="1"/>
  <c r="I23" i="73" s="1"/>
  <c r="J23" i="73" s="1"/>
  <c r="K23" i="73" s="1"/>
  <c r="L23" i="73" s="1"/>
  <c r="M23" i="73" s="1"/>
  <c r="N23" i="73" s="1"/>
  <c r="O23" i="73" s="1"/>
  <c r="P23" i="73" s="1"/>
  <c r="G18" i="80"/>
  <c r="H18" i="80" s="1"/>
  <c r="I18" i="80" s="1"/>
  <c r="J18" i="80" s="1"/>
  <c r="K18" i="80" s="1"/>
  <c r="L18" i="80" s="1"/>
  <c r="M18" i="80" s="1"/>
  <c r="N18" i="80" s="1"/>
  <c r="O18" i="80" s="1"/>
  <c r="P18" i="80" s="1"/>
  <c r="G25" i="80"/>
  <c r="H25" i="80" s="1"/>
  <c r="I25" i="80" s="1"/>
  <c r="J25" i="80" s="1"/>
  <c r="K25" i="80" s="1"/>
  <c r="L25" i="80" s="1"/>
  <c r="M25" i="80" s="1"/>
  <c r="N25" i="80" s="1"/>
  <c r="O25" i="80" s="1"/>
  <c r="P25" i="80" s="1"/>
  <c r="G3" i="73"/>
  <c r="H3" i="73" s="1"/>
  <c r="I3" i="73" s="1"/>
  <c r="J3" i="73" s="1"/>
  <c r="K3" i="73" s="1"/>
  <c r="L3" i="73" s="1"/>
  <c r="M3" i="73" s="1"/>
  <c r="N3" i="73" s="1"/>
  <c r="O3" i="73" s="1"/>
  <c r="P3" i="73" s="1"/>
  <c r="G8" i="73"/>
  <c r="H8" i="73" s="1"/>
  <c r="I8" i="73" s="1"/>
  <c r="J8" i="73" s="1"/>
  <c r="K8" i="73" s="1"/>
  <c r="L8" i="73" s="1"/>
  <c r="M8" i="73" s="1"/>
  <c r="N8" i="73" s="1"/>
  <c r="O8" i="73" s="1"/>
  <c r="P8" i="73" s="1"/>
  <c r="G5" i="80"/>
  <c r="H5" i="80" s="1"/>
  <c r="I5" i="80" s="1"/>
  <c r="J5" i="80" s="1"/>
  <c r="K5" i="80" s="1"/>
  <c r="L5" i="80" s="1"/>
  <c r="M5" i="80" s="1"/>
  <c r="N5" i="80" s="1"/>
  <c r="O5" i="80" s="1"/>
  <c r="P5" i="80" s="1"/>
  <c r="G12" i="80"/>
  <c r="H12" i="80" s="1"/>
  <c r="I12" i="80" s="1"/>
  <c r="J12" i="80" s="1"/>
  <c r="K12" i="80" s="1"/>
  <c r="L12" i="80" s="1"/>
  <c r="M12" i="80" s="1"/>
  <c r="N12" i="80" s="1"/>
  <c r="O12" i="80" s="1"/>
  <c r="P12" i="80" s="1"/>
  <c r="G19" i="80"/>
  <c r="H19" i="80" s="1"/>
  <c r="I19" i="80" s="1"/>
  <c r="J19" i="80" s="1"/>
  <c r="K19" i="80" s="1"/>
  <c r="L19" i="80" s="1"/>
  <c r="M19" i="80" s="1"/>
  <c r="N19" i="80" s="1"/>
  <c r="O19" i="80" s="1"/>
  <c r="P19" i="80" s="1"/>
  <c r="G26" i="80"/>
  <c r="H26" i="80" s="1"/>
  <c r="I26" i="80" s="1"/>
  <c r="J26" i="80" s="1"/>
  <c r="K26" i="80" s="1"/>
  <c r="L26" i="80" s="1"/>
  <c r="M26" i="80" s="1"/>
  <c r="N26" i="80" s="1"/>
  <c r="O26" i="80" s="1"/>
  <c r="P26" i="80" s="1"/>
  <c r="G33" i="80"/>
  <c r="H33" i="80" s="1"/>
  <c r="I33" i="80" s="1"/>
  <c r="J33" i="80" s="1"/>
  <c r="K33" i="80" s="1"/>
  <c r="L33" i="80" s="1"/>
  <c r="M33" i="80" s="1"/>
  <c r="N33" i="80" s="1"/>
  <c r="O33" i="80" s="1"/>
  <c r="P33" i="80" s="1"/>
  <c r="G7" i="81"/>
  <c r="H7" i="81" s="1"/>
  <c r="I7" i="81" s="1"/>
  <c r="J7" i="81" s="1"/>
  <c r="K7" i="81" s="1"/>
  <c r="L7" i="81" s="1"/>
  <c r="M7" i="81" s="1"/>
  <c r="N7" i="81" s="1"/>
  <c r="O7" i="81" s="1"/>
  <c r="P7" i="81" s="1"/>
  <c r="G14" i="81"/>
  <c r="H14" i="81" s="1"/>
  <c r="I14" i="81" s="1"/>
  <c r="J14" i="81" s="1"/>
  <c r="K14" i="81" s="1"/>
  <c r="L14" i="81" s="1"/>
  <c r="M14" i="81" s="1"/>
  <c r="N14" i="81" s="1"/>
  <c r="O14" i="81" s="1"/>
  <c r="P14" i="81" s="1"/>
  <c r="G21" i="81"/>
  <c r="H21" i="81" s="1"/>
  <c r="I21" i="81" s="1"/>
  <c r="J21" i="81" s="1"/>
  <c r="K21" i="81" s="1"/>
  <c r="L21" i="81" s="1"/>
  <c r="M21" i="81" s="1"/>
  <c r="N21" i="81" s="1"/>
  <c r="O21" i="81" s="1"/>
  <c r="P21" i="81" s="1"/>
  <c r="G3" i="82"/>
  <c r="H3" i="82" s="1"/>
  <c r="I3" i="82" s="1"/>
  <c r="J3" i="82" s="1"/>
  <c r="K3" i="82" s="1"/>
  <c r="L3" i="82" s="1"/>
  <c r="M3" i="82" s="1"/>
  <c r="N3" i="82" s="1"/>
  <c r="O3" i="82" s="1"/>
  <c r="P3" i="82" s="1"/>
  <c r="G10" i="82"/>
  <c r="H10" i="82" s="1"/>
  <c r="I10" i="82" s="1"/>
  <c r="J10" i="82" s="1"/>
  <c r="K10" i="82" s="1"/>
  <c r="L10" i="82" s="1"/>
  <c r="M10" i="82" s="1"/>
  <c r="N10" i="82" s="1"/>
  <c r="O10" i="82" s="1"/>
  <c r="P10" i="82" s="1"/>
  <c r="G17" i="82"/>
  <c r="H17" i="82" s="1"/>
  <c r="I17" i="82" s="1"/>
  <c r="J17" i="82" s="1"/>
  <c r="K17" i="82" s="1"/>
  <c r="L17" i="82" s="1"/>
  <c r="M17" i="82" s="1"/>
  <c r="N17" i="82" s="1"/>
  <c r="O17" i="82" s="1"/>
  <c r="P17" i="82" s="1"/>
  <c r="G24" i="82"/>
  <c r="H24" i="82" s="1"/>
  <c r="I24" i="82" s="1"/>
  <c r="J24" i="82" s="1"/>
  <c r="K24" i="82" s="1"/>
  <c r="L24" i="82" s="1"/>
  <c r="M24" i="82" s="1"/>
  <c r="N24" i="82" s="1"/>
  <c r="O24" i="82" s="1"/>
  <c r="P24" i="82" s="1"/>
  <c r="G31" i="82"/>
  <c r="H31" i="82" s="1"/>
  <c r="I31" i="82" s="1"/>
  <c r="J31" i="82" s="1"/>
  <c r="K31" i="82" s="1"/>
  <c r="L31" i="82" s="1"/>
  <c r="M31" i="82" s="1"/>
  <c r="N31" i="82" s="1"/>
  <c r="O31" i="82" s="1"/>
  <c r="P31" i="82" s="1"/>
  <c r="G5" i="83"/>
  <c r="H5" i="83" s="1"/>
  <c r="I5" i="83" s="1"/>
  <c r="J5" i="83" s="1"/>
  <c r="K5" i="83" s="1"/>
  <c r="L5" i="83" s="1"/>
  <c r="M5" i="83" s="1"/>
  <c r="N5" i="83" s="1"/>
  <c r="O5" i="83" s="1"/>
  <c r="P5" i="83" s="1"/>
  <c r="G12" i="83"/>
  <c r="H12" i="83" s="1"/>
  <c r="I12" i="83" s="1"/>
  <c r="J12" i="83" s="1"/>
  <c r="K12" i="83" s="1"/>
  <c r="L12" i="83" s="1"/>
  <c r="M12" i="83" s="1"/>
  <c r="N12" i="83" s="1"/>
  <c r="O12" i="83" s="1"/>
  <c r="P12" i="83" s="1"/>
  <c r="G26" i="83"/>
  <c r="H26" i="83" s="1"/>
  <c r="I26" i="83" s="1"/>
  <c r="J26" i="83" s="1"/>
  <c r="K26" i="83" s="1"/>
  <c r="L26" i="83" s="1"/>
  <c r="M26" i="83" s="1"/>
  <c r="N26" i="83" s="1"/>
  <c r="O26" i="83" s="1"/>
  <c r="P26" i="83" s="1"/>
  <c r="G33" i="83"/>
  <c r="H33" i="83" s="1"/>
  <c r="I33" i="83" s="1"/>
  <c r="J33" i="83" s="1"/>
  <c r="K33" i="83" s="1"/>
  <c r="L33" i="83" s="1"/>
  <c r="M33" i="83" s="1"/>
  <c r="N33" i="83" s="1"/>
  <c r="O33" i="83" s="1"/>
  <c r="P33" i="83" s="1"/>
  <c r="G7" i="84"/>
  <c r="H7" i="84" s="1"/>
  <c r="I7" i="84" s="1"/>
  <c r="J7" i="84" s="1"/>
  <c r="K7" i="84" s="1"/>
  <c r="L7" i="84" s="1"/>
  <c r="M7" i="84" s="1"/>
  <c r="N7" i="84" s="1"/>
  <c r="O7" i="84" s="1"/>
  <c r="P7" i="84" s="1"/>
  <c r="G14" i="84"/>
  <c r="H14" i="84" s="1"/>
  <c r="I14" i="84" s="1"/>
  <c r="J14" i="84" s="1"/>
  <c r="K14" i="84" s="1"/>
  <c r="L14" i="84" s="1"/>
  <c r="M14" i="84" s="1"/>
  <c r="N14" i="84" s="1"/>
  <c r="O14" i="84" s="1"/>
  <c r="P14" i="84" s="1"/>
  <c r="G35" i="84"/>
  <c r="H35" i="84" s="1"/>
  <c r="I35" i="84" s="1"/>
  <c r="J35" i="84" s="1"/>
  <c r="K35" i="84" s="1"/>
  <c r="L35" i="84" s="1"/>
  <c r="M35" i="84" s="1"/>
  <c r="N35" i="84" s="1"/>
  <c r="O35" i="84" s="1"/>
  <c r="P35" i="84" s="1"/>
  <c r="G15" i="84"/>
  <c r="H15" i="84" s="1"/>
  <c r="I15" i="84" s="1"/>
  <c r="J15" i="84" s="1"/>
  <c r="K15" i="84" s="1"/>
  <c r="L15" i="84" s="1"/>
  <c r="M15" i="84" s="1"/>
  <c r="N15" i="84" s="1"/>
  <c r="O15" i="84" s="1"/>
  <c r="P15" i="84" s="1"/>
  <c r="G22" i="84"/>
  <c r="H22" i="84" s="1"/>
  <c r="I22" i="84" s="1"/>
  <c r="J22" i="84" s="1"/>
  <c r="K22" i="84" s="1"/>
  <c r="L22" i="84" s="1"/>
  <c r="M22" i="84" s="1"/>
  <c r="N22" i="84" s="1"/>
  <c r="O22" i="84" s="1"/>
  <c r="P22" i="84" s="1"/>
  <c r="G29" i="84"/>
  <c r="H29" i="84" s="1"/>
  <c r="I29" i="84" s="1"/>
  <c r="J29" i="84" s="1"/>
  <c r="K29" i="84" s="1"/>
  <c r="L29" i="84" s="1"/>
  <c r="M29" i="84" s="1"/>
  <c r="N29" i="84" s="1"/>
  <c r="O29" i="84" s="1"/>
  <c r="P29" i="84" s="1"/>
  <c r="G31" i="73"/>
  <c r="H31" i="73" s="1"/>
  <c r="I31" i="73" s="1"/>
  <c r="J31" i="73" s="1"/>
  <c r="K31" i="73" s="1"/>
  <c r="L31" i="73" s="1"/>
  <c r="M31" i="73" s="1"/>
  <c r="N31" i="73" s="1"/>
  <c r="O31" i="73" s="1"/>
  <c r="P31" i="73" s="1"/>
  <c r="G17" i="73"/>
  <c r="H17" i="73" s="1"/>
  <c r="I17" i="73" s="1"/>
  <c r="J17" i="73" s="1"/>
  <c r="K17" i="73" s="1"/>
  <c r="L17" i="73" s="1"/>
  <c r="M17" i="73" s="1"/>
  <c r="N17" i="73" s="1"/>
  <c r="O17" i="73" s="1"/>
  <c r="P17" i="73" s="1"/>
  <c r="G17" i="81"/>
  <c r="H17" i="81" s="1"/>
  <c r="I17" i="81" s="1"/>
  <c r="J17" i="81" s="1"/>
  <c r="K17" i="81" s="1"/>
  <c r="L17" i="81" s="1"/>
  <c r="M17" i="81" s="1"/>
  <c r="N17" i="81" s="1"/>
  <c r="O17" i="81" s="1"/>
  <c r="P17" i="81" s="1"/>
  <c r="G24" i="81"/>
  <c r="H24" i="81" s="1"/>
  <c r="I24" i="81" s="1"/>
  <c r="J24" i="81" s="1"/>
  <c r="K24" i="81" s="1"/>
  <c r="L24" i="81" s="1"/>
  <c r="M24" i="81" s="1"/>
  <c r="N24" i="81" s="1"/>
  <c r="O24" i="81" s="1"/>
  <c r="P24" i="81" s="1"/>
  <c r="G31" i="81"/>
  <c r="H31" i="81" s="1"/>
  <c r="I31" i="81" s="1"/>
  <c r="J31" i="81" s="1"/>
  <c r="K31" i="81" s="1"/>
  <c r="L31" i="81" s="1"/>
  <c r="M31" i="81" s="1"/>
  <c r="N31" i="81" s="1"/>
  <c r="O31" i="81" s="1"/>
  <c r="P31" i="81" s="1"/>
  <c r="G5" i="82"/>
  <c r="H5" i="82" s="1"/>
  <c r="I5" i="82" s="1"/>
  <c r="J5" i="82" s="1"/>
  <c r="K5" i="82" s="1"/>
  <c r="L5" i="82" s="1"/>
  <c r="M5" i="82" s="1"/>
  <c r="N5" i="82" s="1"/>
  <c r="O5" i="82" s="1"/>
  <c r="P5" i="82" s="1"/>
  <c r="G12" i="82"/>
  <c r="H12" i="82" s="1"/>
  <c r="I12" i="82" s="1"/>
  <c r="J12" i="82" s="1"/>
  <c r="K12" i="82" s="1"/>
  <c r="L12" i="82" s="1"/>
  <c r="M12" i="82" s="1"/>
  <c r="N12" i="82" s="1"/>
  <c r="O12" i="82" s="1"/>
  <c r="P12" i="82" s="1"/>
  <c r="G19" i="82"/>
  <c r="H19" i="82" s="1"/>
  <c r="I19" i="82" s="1"/>
  <c r="J19" i="82" s="1"/>
  <c r="K19" i="82" s="1"/>
  <c r="L19" i="82" s="1"/>
  <c r="M19" i="82" s="1"/>
  <c r="N19" i="82" s="1"/>
  <c r="O19" i="82" s="1"/>
  <c r="P19" i="82" s="1"/>
  <c r="G26" i="82"/>
  <c r="H26" i="82" s="1"/>
  <c r="I26" i="82" s="1"/>
  <c r="J26" i="82" s="1"/>
  <c r="K26" i="82" s="1"/>
  <c r="L26" i="82" s="1"/>
  <c r="M26" i="82" s="1"/>
  <c r="N26" i="82" s="1"/>
  <c r="O26" i="82" s="1"/>
  <c r="P26" i="82" s="1"/>
  <c r="G33" i="82"/>
  <c r="H33" i="82" s="1"/>
  <c r="I33" i="82" s="1"/>
  <c r="J33" i="82" s="1"/>
  <c r="K33" i="82" s="1"/>
  <c r="L33" i="82" s="1"/>
  <c r="M33" i="82" s="1"/>
  <c r="N33" i="82" s="1"/>
  <c r="O33" i="82" s="1"/>
  <c r="P33" i="82" s="1"/>
  <c r="G7" i="83"/>
  <c r="H7" i="83" s="1"/>
  <c r="I7" i="83" s="1"/>
  <c r="J7" i="83" s="1"/>
  <c r="K7" i="83" s="1"/>
  <c r="L7" i="83" s="1"/>
  <c r="M7" i="83" s="1"/>
  <c r="N7" i="83" s="1"/>
  <c r="O7" i="83" s="1"/>
  <c r="P7" i="83" s="1"/>
  <c r="G14" i="83"/>
  <c r="H14" i="83" s="1"/>
  <c r="I14" i="83" s="1"/>
  <c r="J14" i="83" s="1"/>
  <c r="K14" i="83" s="1"/>
  <c r="L14" i="83" s="1"/>
  <c r="M14" i="83" s="1"/>
  <c r="N14" i="83" s="1"/>
  <c r="O14" i="83" s="1"/>
  <c r="P14" i="83" s="1"/>
  <c r="G21" i="83"/>
  <c r="H21" i="83" s="1"/>
  <c r="I21" i="83" s="1"/>
  <c r="J21" i="83" s="1"/>
  <c r="K21" i="83" s="1"/>
  <c r="L21" i="83" s="1"/>
  <c r="M21" i="83" s="1"/>
  <c r="N21" i="83" s="1"/>
  <c r="O21" i="83" s="1"/>
  <c r="P21" i="83" s="1"/>
  <c r="G28" i="83"/>
  <c r="H28" i="83" s="1"/>
  <c r="I28" i="83" s="1"/>
  <c r="J28" i="83" s="1"/>
  <c r="K28" i="83" s="1"/>
  <c r="L28" i="83" s="1"/>
  <c r="M28" i="83" s="1"/>
  <c r="N28" i="83" s="1"/>
  <c r="O28" i="83" s="1"/>
  <c r="P28" i="83" s="1"/>
  <c r="G35" i="83"/>
  <c r="H35" i="83" s="1"/>
  <c r="I35" i="83" s="1"/>
  <c r="J35" i="83" s="1"/>
  <c r="K35" i="83" s="1"/>
  <c r="L35" i="83" s="1"/>
  <c r="M35" i="83" s="1"/>
  <c r="N35" i="83" s="1"/>
  <c r="O35" i="83" s="1"/>
  <c r="P35" i="83" s="1"/>
  <c r="G9" i="84"/>
  <c r="H9" i="84" s="1"/>
  <c r="I9" i="84" s="1"/>
  <c r="J9" i="84" s="1"/>
  <c r="K9" i="84" s="1"/>
  <c r="L9" i="84" s="1"/>
  <c r="M9" i="84" s="1"/>
  <c r="N9" i="84" s="1"/>
  <c r="O9" i="84" s="1"/>
  <c r="P9" i="84" s="1"/>
  <c r="G28" i="81"/>
  <c r="H28" i="81" s="1"/>
  <c r="I28" i="81" s="1"/>
  <c r="J28" i="81" s="1"/>
  <c r="K28" i="81" s="1"/>
  <c r="L28" i="81" s="1"/>
  <c r="M28" i="81" s="1"/>
  <c r="N28" i="81" s="1"/>
  <c r="O28" i="81" s="1"/>
  <c r="P28" i="81" s="1"/>
  <c r="G9" i="82"/>
  <c r="H9" i="82" s="1"/>
  <c r="I9" i="82" s="1"/>
  <c r="J9" i="82" s="1"/>
  <c r="K9" i="82" s="1"/>
  <c r="L9" i="82" s="1"/>
  <c r="M9" i="82" s="1"/>
  <c r="N9" i="82" s="1"/>
  <c r="O9" i="82" s="1"/>
  <c r="P9" i="82" s="1"/>
  <c r="G16" i="82"/>
  <c r="H16" i="82" s="1"/>
  <c r="I16" i="82" s="1"/>
  <c r="J16" i="82" s="1"/>
  <c r="K16" i="82" s="1"/>
  <c r="L16" i="82" s="1"/>
  <c r="M16" i="82" s="1"/>
  <c r="N16" i="82" s="1"/>
  <c r="O16" i="82" s="1"/>
  <c r="P16" i="82" s="1"/>
  <c r="G23" i="82"/>
  <c r="H23" i="82" s="1"/>
  <c r="I23" i="82" s="1"/>
  <c r="J23" i="82" s="1"/>
  <c r="K23" i="82" s="1"/>
  <c r="L23" i="82" s="1"/>
  <c r="M23" i="82" s="1"/>
  <c r="N23" i="82" s="1"/>
  <c r="O23" i="82" s="1"/>
  <c r="P23" i="82" s="1"/>
  <c r="G30" i="82"/>
  <c r="H30" i="82" s="1"/>
  <c r="I30" i="82" s="1"/>
  <c r="J30" i="82" s="1"/>
  <c r="K30" i="82" s="1"/>
  <c r="L30" i="82" s="1"/>
  <c r="M30" i="82" s="1"/>
  <c r="N30" i="82" s="1"/>
  <c r="O30" i="82" s="1"/>
  <c r="P30" i="82" s="1"/>
  <c r="G4" i="83"/>
  <c r="H4" i="83" s="1"/>
  <c r="I4" i="83" s="1"/>
  <c r="J4" i="83" s="1"/>
  <c r="K4" i="83" s="1"/>
  <c r="L4" i="83" s="1"/>
  <c r="M4" i="83" s="1"/>
  <c r="N4" i="83" s="1"/>
  <c r="O4" i="83" s="1"/>
  <c r="P4" i="83" s="1"/>
  <c r="G11" i="83"/>
  <c r="H11" i="83" s="1"/>
  <c r="I11" i="83" s="1"/>
  <c r="J11" i="83" s="1"/>
  <c r="K11" i="83" s="1"/>
  <c r="L11" i="83" s="1"/>
  <c r="M11" i="83" s="1"/>
  <c r="N11" i="83" s="1"/>
  <c r="O11" i="83" s="1"/>
  <c r="P11" i="83" s="1"/>
  <c r="G18" i="83"/>
  <c r="H18" i="83" s="1"/>
  <c r="I18" i="83" s="1"/>
  <c r="J18" i="83" s="1"/>
  <c r="K18" i="83" s="1"/>
  <c r="L18" i="83" s="1"/>
  <c r="M18" i="83" s="1"/>
  <c r="N18" i="83" s="1"/>
  <c r="O18" i="83" s="1"/>
  <c r="P18" i="83" s="1"/>
  <c r="G6" i="84"/>
  <c r="H6" i="84" s="1"/>
  <c r="I6" i="84" s="1"/>
  <c r="J6" i="84" s="1"/>
  <c r="K6" i="84" s="1"/>
  <c r="L6" i="84" s="1"/>
  <c r="M6" i="84" s="1"/>
  <c r="N6" i="84" s="1"/>
  <c r="O6" i="84" s="1"/>
  <c r="P6" i="84" s="1"/>
  <c r="G13" i="84"/>
  <c r="H13" i="84" s="1"/>
  <c r="I13" i="84" s="1"/>
  <c r="J13" i="84" s="1"/>
  <c r="K13" i="84" s="1"/>
  <c r="L13" i="84" s="1"/>
  <c r="M13" i="84" s="1"/>
  <c r="N13" i="84" s="1"/>
  <c r="O13" i="84" s="1"/>
  <c r="P13" i="84" s="1"/>
  <c r="G20" i="84"/>
  <c r="H20" i="84" s="1"/>
  <c r="I20" i="84" s="1"/>
  <c r="J20" i="84" s="1"/>
  <c r="K20" i="84" s="1"/>
  <c r="L20" i="84" s="1"/>
  <c r="M20" i="84" s="1"/>
  <c r="N20" i="84" s="1"/>
  <c r="O20" i="84" s="1"/>
  <c r="P20" i="84" s="1"/>
  <c r="G6" i="80"/>
  <c r="H6" i="80" s="1"/>
  <c r="I6" i="80" s="1"/>
  <c r="J6" i="80" s="1"/>
  <c r="K6" i="80" s="1"/>
  <c r="L6" i="80" s="1"/>
  <c r="M6" i="80" s="1"/>
  <c r="N6" i="80" s="1"/>
  <c r="O6" i="80" s="1"/>
  <c r="P6" i="80" s="1"/>
  <c r="G9" i="73"/>
  <c r="H9" i="73" s="1"/>
  <c r="I9" i="73" s="1"/>
  <c r="J9" i="73" s="1"/>
  <c r="K9" i="73" s="1"/>
  <c r="L9" i="73" s="1"/>
  <c r="M9" i="73" s="1"/>
  <c r="N9" i="73" s="1"/>
  <c r="O9" i="73" s="1"/>
  <c r="P9" i="73" s="1"/>
  <c r="G28" i="73"/>
  <c r="H28" i="73" s="1"/>
  <c r="I28" i="73" s="1"/>
  <c r="J28" i="73" s="1"/>
  <c r="K28" i="73" s="1"/>
  <c r="L28" i="73" s="1"/>
  <c r="M28" i="73" s="1"/>
  <c r="N28" i="73" s="1"/>
  <c r="O28" i="73" s="1"/>
  <c r="P28" i="73" s="1"/>
  <c r="G14" i="73"/>
  <c r="H14" i="73" s="1"/>
  <c r="I14" i="73" s="1"/>
  <c r="J14" i="73" s="1"/>
  <c r="K14" i="73" s="1"/>
  <c r="L14" i="73" s="1"/>
  <c r="M14" i="73" s="1"/>
  <c r="N14" i="73" s="1"/>
  <c r="O14" i="73" s="1"/>
  <c r="P14" i="73" s="1"/>
  <c r="G3" i="80"/>
  <c r="H3" i="80" s="1"/>
  <c r="I3" i="80" s="1"/>
  <c r="J3" i="80" s="1"/>
  <c r="K3" i="80" s="1"/>
  <c r="L3" i="80" s="1"/>
  <c r="M3" i="80" s="1"/>
  <c r="N3" i="80" s="1"/>
  <c r="O3" i="80" s="1"/>
  <c r="P3" i="80" s="1"/>
  <c r="G26" i="81"/>
  <c r="H26" i="81" s="1"/>
  <c r="I26" i="81" s="1"/>
  <c r="J26" i="81" s="1"/>
  <c r="K26" i="81" s="1"/>
  <c r="L26" i="81" s="1"/>
  <c r="M26" i="81" s="1"/>
  <c r="N26" i="81" s="1"/>
  <c r="O26" i="81" s="1"/>
  <c r="P26" i="81" s="1"/>
  <c r="G33" i="81"/>
  <c r="H33" i="81" s="1"/>
  <c r="I33" i="81" s="1"/>
  <c r="J33" i="81" s="1"/>
  <c r="K33" i="81" s="1"/>
  <c r="L33" i="81" s="1"/>
  <c r="M33" i="81" s="1"/>
  <c r="N33" i="81" s="1"/>
  <c r="O33" i="81" s="1"/>
  <c r="P33" i="81" s="1"/>
  <c r="G21" i="82"/>
  <c r="H21" i="82" s="1"/>
  <c r="I21" i="82" s="1"/>
  <c r="J21" i="82" s="1"/>
  <c r="K21" i="82" s="1"/>
  <c r="L21" i="82" s="1"/>
  <c r="M21" i="82" s="1"/>
  <c r="N21" i="82" s="1"/>
  <c r="O21" i="82" s="1"/>
  <c r="P21" i="82" s="1"/>
  <c r="G9" i="83"/>
  <c r="H9" i="83" s="1"/>
  <c r="I9" i="83" s="1"/>
  <c r="J9" i="83" s="1"/>
  <c r="K9" i="83" s="1"/>
  <c r="L9" i="83" s="1"/>
  <c r="M9" i="83" s="1"/>
  <c r="N9" i="83" s="1"/>
  <c r="O9" i="83" s="1"/>
  <c r="P9" i="83" s="1"/>
  <c r="G16" i="83"/>
  <c r="H16" i="83" s="1"/>
  <c r="I16" i="83" s="1"/>
  <c r="J16" i="83" s="1"/>
  <c r="K16" i="83" s="1"/>
  <c r="L16" i="83" s="1"/>
  <c r="M16" i="83" s="1"/>
  <c r="N16" i="83" s="1"/>
  <c r="O16" i="83" s="1"/>
  <c r="P16" i="83" s="1"/>
  <c r="G23" i="83"/>
  <c r="H23" i="83" s="1"/>
  <c r="I23" i="83" s="1"/>
  <c r="J23" i="83" s="1"/>
  <c r="K23" i="83" s="1"/>
  <c r="L23" i="83" s="1"/>
  <c r="M23" i="83" s="1"/>
  <c r="N23" i="83" s="1"/>
  <c r="O23" i="83" s="1"/>
  <c r="P23" i="83" s="1"/>
  <c r="G30" i="83"/>
  <c r="H30" i="83" s="1"/>
  <c r="I30" i="83" s="1"/>
  <c r="J30" i="83" s="1"/>
  <c r="K30" i="83" s="1"/>
  <c r="L30" i="83" s="1"/>
  <c r="M30" i="83" s="1"/>
  <c r="N30" i="83" s="1"/>
  <c r="O30" i="83" s="1"/>
  <c r="P30" i="83" s="1"/>
  <c r="G11" i="84"/>
  <c r="H11" i="84" s="1"/>
  <c r="I11" i="84" s="1"/>
  <c r="J11" i="84" s="1"/>
  <c r="K11" i="84" s="1"/>
  <c r="L11" i="84" s="1"/>
  <c r="M11" i="84" s="1"/>
  <c r="N11" i="84" s="1"/>
  <c r="O11" i="84" s="1"/>
  <c r="P11" i="84" s="1"/>
  <c r="G32" i="84"/>
  <c r="H32" i="84" s="1"/>
  <c r="I32" i="84" s="1"/>
  <c r="J32" i="84" s="1"/>
  <c r="K32" i="84" s="1"/>
  <c r="L32" i="84" s="1"/>
  <c r="M32" i="84" s="1"/>
  <c r="N32" i="84" s="1"/>
  <c r="O32" i="84" s="1"/>
  <c r="P32" i="84" s="1"/>
  <c r="G10" i="73"/>
  <c r="H10" i="73" s="1"/>
  <c r="I10" i="73" s="1"/>
  <c r="J10" i="73" s="1"/>
  <c r="K10" i="73" s="1"/>
  <c r="L10" i="73" s="1"/>
  <c r="M10" i="73" s="1"/>
  <c r="N10" i="73" s="1"/>
  <c r="O10" i="73" s="1"/>
  <c r="P10" i="73" s="1"/>
  <c r="G4" i="80"/>
  <c r="H4" i="80" s="1"/>
  <c r="I4" i="80" s="1"/>
  <c r="J4" i="80" s="1"/>
  <c r="K4" i="80" s="1"/>
  <c r="L4" i="80" s="1"/>
  <c r="M4" i="80" s="1"/>
  <c r="N4" i="80" s="1"/>
  <c r="O4" i="80" s="1"/>
  <c r="P4" i="80" s="1"/>
  <c r="G11" i="80"/>
  <c r="H11" i="80" s="1"/>
  <c r="I11" i="80" s="1"/>
  <c r="J11" i="80" s="1"/>
  <c r="K11" i="80" s="1"/>
  <c r="L11" i="80" s="1"/>
  <c r="M11" i="80" s="1"/>
  <c r="N11" i="80" s="1"/>
  <c r="O11" i="80" s="1"/>
  <c r="P11" i="80" s="1"/>
  <c r="G32" i="80"/>
  <c r="H32" i="80" s="1"/>
  <c r="I32" i="80" s="1"/>
  <c r="J32" i="80" s="1"/>
  <c r="K32" i="80" s="1"/>
  <c r="L32" i="80" s="1"/>
  <c r="M32" i="80" s="1"/>
  <c r="N32" i="80" s="1"/>
  <c r="O32" i="80" s="1"/>
  <c r="P32" i="80" s="1"/>
  <c r="G13" i="81"/>
  <c r="H13" i="81" s="1"/>
  <c r="I13" i="81" s="1"/>
  <c r="J13" i="81" s="1"/>
  <c r="K13" i="81" s="1"/>
  <c r="L13" i="81" s="1"/>
  <c r="M13" i="81" s="1"/>
  <c r="N13" i="81" s="1"/>
  <c r="O13" i="81" s="1"/>
  <c r="P13" i="81" s="1"/>
  <c r="G20" i="81"/>
  <c r="H20" i="81" s="1"/>
  <c r="I20" i="81" s="1"/>
  <c r="J20" i="81" s="1"/>
  <c r="K20" i="81" s="1"/>
  <c r="L20" i="81" s="1"/>
  <c r="M20" i="81" s="1"/>
  <c r="N20" i="81" s="1"/>
  <c r="O20" i="81" s="1"/>
  <c r="P20" i="81" s="1"/>
  <c r="G27" i="81"/>
  <c r="H27" i="81" s="1"/>
  <c r="I27" i="81" s="1"/>
  <c r="J27" i="81" s="1"/>
  <c r="K27" i="81" s="1"/>
  <c r="L27" i="81" s="1"/>
  <c r="M27" i="81" s="1"/>
  <c r="N27" i="81" s="1"/>
  <c r="O27" i="81" s="1"/>
  <c r="P27" i="81" s="1"/>
  <c r="G22" i="73"/>
  <c r="H22" i="73" s="1"/>
  <c r="I22" i="73" s="1"/>
  <c r="J22" i="73" s="1"/>
  <c r="K22" i="73" s="1"/>
  <c r="L22" i="73" s="1"/>
  <c r="M22" i="73" s="1"/>
  <c r="N22" i="73" s="1"/>
  <c r="O22" i="73" s="1"/>
  <c r="P22" i="73" s="1"/>
  <c r="G27" i="73"/>
  <c r="H27" i="73" s="1"/>
  <c r="I27" i="73" s="1"/>
  <c r="J27" i="73" s="1"/>
  <c r="K27" i="73" s="1"/>
  <c r="L27" i="73" s="1"/>
  <c r="M27" i="73" s="1"/>
  <c r="N27" i="73" s="1"/>
  <c r="O27" i="73" s="1"/>
  <c r="P27" i="73" s="1"/>
  <c r="G13" i="73"/>
  <c r="H13" i="73" s="1"/>
  <c r="I13" i="73" s="1"/>
  <c r="J13" i="73" s="1"/>
  <c r="K13" i="73" s="1"/>
  <c r="L13" i="73" s="1"/>
  <c r="M13" i="73" s="1"/>
  <c r="N13" i="73" s="1"/>
  <c r="O13" i="73" s="1"/>
  <c r="P13" i="73" s="1"/>
  <c r="G21" i="73"/>
  <c r="H21" i="73" s="1"/>
  <c r="I21" i="73" s="1"/>
  <c r="J21" i="73" s="1"/>
  <c r="K21" i="73" s="1"/>
  <c r="L21" i="73" s="1"/>
  <c r="M21" i="73" s="1"/>
  <c r="N21" i="73" s="1"/>
  <c r="O21" i="73" s="1"/>
  <c r="P21" i="73" s="1"/>
  <c r="G12" i="73"/>
  <c r="H12" i="73" s="1"/>
  <c r="I12" i="73" s="1"/>
  <c r="J12" i="73" s="1"/>
  <c r="K12" i="73" s="1"/>
  <c r="L12" i="73" s="1"/>
  <c r="M12" i="73" s="1"/>
  <c r="N12" i="73" s="1"/>
  <c r="O12" i="73" s="1"/>
  <c r="P12" i="73" s="1"/>
  <c r="G34" i="73"/>
  <c r="H34" i="73" s="1"/>
  <c r="I34" i="73" s="1"/>
  <c r="J34" i="73" s="1"/>
  <c r="K34" i="73" s="1"/>
  <c r="L34" i="73" s="1"/>
  <c r="M34" i="73" s="1"/>
  <c r="N34" i="73" s="1"/>
  <c r="O34" i="73" s="1"/>
  <c r="P34" i="73" s="1"/>
  <c r="G20" i="73"/>
  <c r="H20" i="73" s="1"/>
  <c r="I20" i="73" s="1"/>
  <c r="J20" i="73" s="1"/>
  <c r="K20" i="73" s="1"/>
  <c r="L20" i="73" s="1"/>
  <c r="M20" i="73" s="1"/>
  <c r="N20" i="73" s="1"/>
  <c r="O20" i="73" s="1"/>
  <c r="P20" i="73" s="1"/>
  <c r="G29" i="73"/>
  <c r="H29" i="73" s="1"/>
  <c r="I29" i="73" s="1"/>
  <c r="J29" i="73" s="1"/>
  <c r="K29" i="73" s="1"/>
  <c r="L29" i="73" s="1"/>
  <c r="M29" i="73" s="1"/>
  <c r="N29" i="73" s="1"/>
  <c r="O29" i="73" s="1"/>
  <c r="P29" i="73" s="1"/>
  <c r="G35" i="73"/>
  <c r="H35" i="73" s="1"/>
  <c r="I35" i="73" s="1"/>
  <c r="J35" i="73" s="1"/>
  <c r="K35" i="73" s="1"/>
  <c r="L35" i="73" s="1"/>
  <c r="M35" i="73" s="1"/>
  <c r="N35" i="73" s="1"/>
  <c r="O35" i="73" s="1"/>
  <c r="P35" i="73" s="1"/>
  <c r="G7" i="73"/>
  <c r="H7" i="73" s="1"/>
  <c r="I7" i="73" s="1"/>
  <c r="J7" i="73" s="1"/>
  <c r="K7" i="73" s="1"/>
  <c r="L7" i="73" s="1"/>
  <c r="M7" i="73" s="1"/>
  <c r="N7" i="73" s="1"/>
  <c r="O7" i="73" s="1"/>
  <c r="P7" i="73" s="1"/>
  <c r="G20" i="80"/>
  <c r="H20" i="80" s="1"/>
  <c r="I20" i="80" s="1"/>
  <c r="J20" i="80" s="1"/>
  <c r="K20" i="80" s="1"/>
  <c r="L20" i="80" s="1"/>
  <c r="M20" i="80" s="1"/>
  <c r="N20" i="80" s="1"/>
  <c r="O20" i="80" s="1"/>
  <c r="P20" i="80" s="1"/>
  <c r="G27" i="80"/>
  <c r="H27" i="80" s="1"/>
  <c r="I27" i="80" s="1"/>
  <c r="J27" i="80" s="1"/>
  <c r="K27" i="80" s="1"/>
  <c r="L27" i="80" s="1"/>
  <c r="M27" i="80" s="1"/>
  <c r="N27" i="80" s="1"/>
  <c r="O27" i="80" s="1"/>
  <c r="P27" i="80" s="1"/>
  <c r="G34" i="80"/>
  <c r="H34" i="80" s="1"/>
  <c r="I34" i="80" s="1"/>
  <c r="J34" i="80" s="1"/>
  <c r="K34" i="80" s="1"/>
  <c r="L34" i="80" s="1"/>
  <c r="M34" i="80" s="1"/>
  <c r="N34" i="80" s="1"/>
  <c r="O34" i="80" s="1"/>
  <c r="P34" i="80" s="1"/>
  <c r="G8" i="81"/>
  <c r="H8" i="81" s="1"/>
  <c r="I8" i="81" s="1"/>
  <c r="J8" i="81" s="1"/>
  <c r="K8" i="81" s="1"/>
  <c r="L8" i="81" s="1"/>
  <c r="M8" i="81" s="1"/>
  <c r="N8" i="81" s="1"/>
  <c r="O8" i="81" s="1"/>
  <c r="P8" i="81" s="1"/>
  <c r="G15" i="81"/>
  <c r="H15" i="81" s="1"/>
  <c r="I15" i="81" s="1"/>
  <c r="J15" i="81" s="1"/>
  <c r="K15" i="81" s="1"/>
  <c r="L15" i="81" s="1"/>
  <c r="M15" i="81" s="1"/>
  <c r="N15" i="81" s="1"/>
  <c r="O15" i="81" s="1"/>
  <c r="P15" i="81" s="1"/>
  <c r="G26" i="73"/>
  <c r="H26" i="73" s="1"/>
  <c r="I26" i="73" s="1"/>
  <c r="J26" i="73" s="1"/>
  <c r="K26" i="73" s="1"/>
  <c r="L26" i="73" s="1"/>
  <c r="M26" i="73" s="1"/>
  <c r="N26" i="73" s="1"/>
  <c r="O26" i="73" s="1"/>
  <c r="P26" i="73" s="1"/>
  <c r="G25" i="73"/>
  <c r="H25" i="73" s="1"/>
  <c r="I25" i="73" s="1"/>
  <c r="J25" i="73" s="1"/>
  <c r="K25" i="73" s="1"/>
  <c r="L25" i="73" s="1"/>
  <c r="M25" i="73" s="1"/>
  <c r="N25" i="73" s="1"/>
  <c r="O25" i="73" s="1"/>
  <c r="P25" i="73" s="1"/>
  <c r="G24" i="73"/>
  <c r="H24" i="73" s="1"/>
  <c r="I24" i="73" s="1"/>
  <c r="J24" i="73" s="1"/>
  <c r="K24" i="73" s="1"/>
  <c r="L24" i="73" s="1"/>
  <c r="M24" i="73" s="1"/>
  <c r="N24" i="73" s="1"/>
  <c r="O24" i="73" s="1"/>
  <c r="P24" i="73" s="1"/>
  <c r="I2" i="84"/>
  <c r="I2" i="83"/>
  <c r="C71" i="82"/>
  <c r="B71" i="82"/>
  <c r="C70" i="82"/>
  <c r="B70" i="82"/>
  <c r="C69" i="82"/>
  <c r="B69" i="82"/>
  <c r="C68" i="82"/>
  <c r="B68" i="82"/>
  <c r="C67" i="82"/>
  <c r="B67" i="82"/>
  <c r="C66" i="82"/>
  <c r="B66" i="82"/>
  <c r="C65" i="82"/>
  <c r="B65" i="82"/>
  <c r="C64" i="82"/>
  <c r="B64" i="82"/>
  <c r="C63" i="82"/>
  <c r="B63" i="82"/>
  <c r="C62" i="82"/>
  <c r="B62" i="82"/>
  <c r="C61" i="82"/>
  <c r="B61" i="82"/>
  <c r="C60" i="82"/>
  <c r="B60" i="82"/>
  <c r="C59" i="82"/>
  <c r="B59" i="82"/>
  <c r="C58" i="82"/>
  <c r="B58" i="82"/>
  <c r="C57" i="82"/>
  <c r="B57" i="82"/>
  <c r="C56" i="82"/>
  <c r="B56" i="82"/>
  <c r="C55" i="82"/>
  <c r="B55" i="82"/>
  <c r="C54" i="82"/>
  <c r="B54" i="82"/>
  <c r="C53" i="82"/>
  <c r="B53" i="82"/>
  <c r="C52" i="82"/>
  <c r="B52" i="82"/>
  <c r="C51" i="82"/>
  <c r="B51" i="82"/>
  <c r="C50" i="82"/>
  <c r="B50" i="82"/>
  <c r="C49" i="82"/>
  <c r="B49" i="82"/>
  <c r="C48" i="82"/>
  <c r="B48" i="82"/>
  <c r="C47" i="82"/>
  <c r="B47" i="82"/>
  <c r="C46" i="82"/>
  <c r="B46" i="82"/>
  <c r="C45" i="82"/>
  <c r="B45" i="82"/>
  <c r="C44" i="82"/>
  <c r="B44" i="82"/>
  <c r="C43" i="82"/>
  <c r="B43" i="82"/>
  <c r="C42" i="82"/>
  <c r="B42" i="82"/>
  <c r="C41" i="82"/>
  <c r="B41" i="82"/>
  <c r="C40" i="82"/>
  <c r="B40" i="82"/>
  <c r="C39" i="82"/>
  <c r="B39" i="82"/>
  <c r="G38" i="82"/>
  <c r="H2" i="82"/>
  <c r="H38" i="82" s="1"/>
  <c r="C71" i="81"/>
  <c r="B71" i="81"/>
  <c r="C70" i="81"/>
  <c r="B70" i="81"/>
  <c r="C69" i="81"/>
  <c r="B69" i="81"/>
  <c r="C68" i="81"/>
  <c r="B68" i="81"/>
  <c r="C67" i="81"/>
  <c r="B67" i="81"/>
  <c r="C66" i="81"/>
  <c r="B66" i="81"/>
  <c r="C65" i="81"/>
  <c r="B65" i="81"/>
  <c r="C64" i="81"/>
  <c r="B64" i="81"/>
  <c r="C63" i="81"/>
  <c r="B63" i="81"/>
  <c r="C62" i="81"/>
  <c r="B62" i="81"/>
  <c r="C61" i="81"/>
  <c r="B61" i="81"/>
  <c r="C60" i="81"/>
  <c r="B60" i="81"/>
  <c r="C59" i="81"/>
  <c r="B59" i="81"/>
  <c r="C58" i="81"/>
  <c r="B58" i="81"/>
  <c r="C57" i="81"/>
  <c r="B57" i="81"/>
  <c r="C56" i="81"/>
  <c r="B56" i="81"/>
  <c r="C55" i="81"/>
  <c r="B55" i="81"/>
  <c r="C54" i="81"/>
  <c r="B54" i="81"/>
  <c r="C53" i="81"/>
  <c r="B53" i="81"/>
  <c r="C52" i="81"/>
  <c r="B52" i="81"/>
  <c r="C51" i="81"/>
  <c r="B51" i="81"/>
  <c r="C50" i="81"/>
  <c r="B50" i="81"/>
  <c r="C49" i="81"/>
  <c r="B49" i="81"/>
  <c r="C48" i="81"/>
  <c r="B48" i="81"/>
  <c r="C47" i="81"/>
  <c r="B47" i="81"/>
  <c r="C46" i="81"/>
  <c r="B46" i="81"/>
  <c r="C45" i="81"/>
  <c r="B45" i="81"/>
  <c r="C44" i="81"/>
  <c r="B44" i="81"/>
  <c r="C43" i="81"/>
  <c r="B43" i="81"/>
  <c r="C42" i="81"/>
  <c r="B42" i="81"/>
  <c r="C41" i="81"/>
  <c r="B41" i="81"/>
  <c r="C40" i="81"/>
  <c r="B40" i="81"/>
  <c r="C39" i="81"/>
  <c r="B39" i="81"/>
  <c r="G38" i="81"/>
  <c r="H2" i="81"/>
  <c r="H38" i="81" s="1"/>
  <c r="C71" i="80"/>
  <c r="B71" i="80"/>
  <c r="C70" i="80"/>
  <c r="B70" i="80"/>
  <c r="C69" i="80"/>
  <c r="B69" i="80"/>
  <c r="C68" i="80"/>
  <c r="B68" i="80"/>
  <c r="C67" i="80"/>
  <c r="B67" i="80"/>
  <c r="C66" i="80"/>
  <c r="B66" i="80"/>
  <c r="C65" i="80"/>
  <c r="B65" i="80"/>
  <c r="C64" i="80"/>
  <c r="B64" i="80"/>
  <c r="C63" i="80"/>
  <c r="B63" i="80"/>
  <c r="C62" i="80"/>
  <c r="B62" i="80"/>
  <c r="C61" i="80"/>
  <c r="B61" i="80"/>
  <c r="C60" i="80"/>
  <c r="B60" i="80"/>
  <c r="C59" i="80"/>
  <c r="B59" i="80"/>
  <c r="C58" i="80"/>
  <c r="B58" i="80"/>
  <c r="C57" i="80"/>
  <c r="B57" i="80"/>
  <c r="C56" i="80"/>
  <c r="B56" i="80"/>
  <c r="C55" i="80"/>
  <c r="B55" i="80"/>
  <c r="C54" i="80"/>
  <c r="B54" i="80"/>
  <c r="C53" i="80"/>
  <c r="B53" i="80"/>
  <c r="C52" i="80"/>
  <c r="B52" i="80"/>
  <c r="C51" i="80"/>
  <c r="B51" i="80"/>
  <c r="C50" i="80"/>
  <c r="B50" i="80"/>
  <c r="C49" i="80"/>
  <c r="B49" i="80"/>
  <c r="C48" i="80"/>
  <c r="B48" i="80"/>
  <c r="C47" i="80"/>
  <c r="B47" i="80"/>
  <c r="C46" i="80"/>
  <c r="B46" i="80"/>
  <c r="C45" i="80"/>
  <c r="B45" i="80"/>
  <c r="C44" i="80"/>
  <c r="B44" i="80"/>
  <c r="C43" i="80"/>
  <c r="B43" i="80"/>
  <c r="C42" i="80"/>
  <c r="B42" i="80"/>
  <c r="C41" i="80"/>
  <c r="B41" i="80"/>
  <c r="C40" i="80"/>
  <c r="B40" i="80"/>
  <c r="C39" i="80"/>
  <c r="B39" i="80"/>
  <c r="G38" i="80"/>
  <c r="H2" i="80"/>
  <c r="H38" i="80" s="1"/>
  <c r="B45" i="73"/>
  <c r="C45" i="73"/>
  <c r="B46" i="73"/>
  <c r="C46" i="73"/>
  <c r="B47" i="73"/>
  <c r="C47" i="73"/>
  <c r="B48" i="73"/>
  <c r="C48" i="73"/>
  <c r="B49" i="73"/>
  <c r="C49" i="73"/>
  <c r="B50" i="73"/>
  <c r="C50" i="73"/>
  <c r="B51" i="73"/>
  <c r="C51" i="73"/>
  <c r="B52" i="73"/>
  <c r="C52" i="73"/>
  <c r="B53" i="73"/>
  <c r="C53" i="73"/>
  <c r="B54" i="73"/>
  <c r="C54" i="73"/>
  <c r="B55" i="73"/>
  <c r="C55" i="73"/>
  <c r="B56" i="73"/>
  <c r="C56" i="73"/>
  <c r="B57" i="73"/>
  <c r="C57" i="73"/>
  <c r="B58" i="73"/>
  <c r="C58" i="73"/>
  <c r="B59" i="73"/>
  <c r="C59" i="73"/>
  <c r="B60" i="73"/>
  <c r="C60" i="73"/>
  <c r="B61" i="73"/>
  <c r="C61" i="73"/>
  <c r="B62" i="73"/>
  <c r="C62" i="73"/>
  <c r="B63" i="73"/>
  <c r="C63" i="73"/>
  <c r="B64" i="73"/>
  <c r="C64" i="73"/>
  <c r="B65" i="73"/>
  <c r="C65" i="73"/>
  <c r="B66" i="73"/>
  <c r="C66" i="73"/>
  <c r="B67" i="73"/>
  <c r="C67" i="73"/>
  <c r="B68" i="73"/>
  <c r="C68" i="73"/>
  <c r="B69" i="73"/>
  <c r="C69" i="73"/>
  <c r="B70" i="73"/>
  <c r="C70" i="73"/>
  <c r="B71" i="73"/>
  <c r="C71" i="73"/>
  <c r="I38" i="84" l="1"/>
  <c r="J2" i="84"/>
  <c r="I38" i="83"/>
  <c r="J2" i="83"/>
  <c r="I2" i="82"/>
  <c r="I2" i="81"/>
  <c r="I2" i="80"/>
  <c r="C42" i="73"/>
  <c r="G38" i="73"/>
  <c r="H2" i="73"/>
  <c r="I2" i="73" s="1"/>
  <c r="J2" i="73" s="1"/>
  <c r="K2" i="73" s="1"/>
  <c r="L2" i="73" s="1"/>
  <c r="M2" i="73" s="1"/>
  <c r="N2" i="73" s="1"/>
  <c r="O2" i="73" s="1"/>
  <c r="P2" i="73" s="1"/>
  <c r="P38" i="73" s="1"/>
  <c r="B40" i="73"/>
  <c r="B41" i="73"/>
  <c r="B42" i="73"/>
  <c r="B43" i="73"/>
  <c r="B44" i="73"/>
  <c r="B39" i="73"/>
  <c r="C40" i="73"/>
  <c r="C41" i="73"/>
  <c r="C43" i="73"/>
  <c r="C44" i="73"/>
  <c r="C39" i="73"/>
  <c r="J38" i="84" l="1"/>
  <c r="K2" i="84"/>
  <c r="J38" i="83"/>
  <c r="K2" i="83"/>
  <c r="I38" i="82"/>
  <c r="J2" i="82"/>
  <c r="I38" i="81"/>
  <c r="J2" i="81"/>
  <c r="I38" i="80"/>
  <c r="J2" i="80"/>
  <c r="O38" i="73"/>
  <c r="M38" i="73"/>
  <c r="L38" i="73"/>
  <c r="I38" i="73"/>
  <c r="N38" i="73"/>
  <c r="K38" i="73"/>
  <c r="J38" i="73"/>
  <c r="H38" i="73"/>
  <c r="L2" i="84" l="1"/>
  <c r="K38" i="84"/>
  <c r="K38" i="83"/>
  <c r="L2" i="83"/>
  <c r="J38" i="82"/>
  <c r="K2" i="82"/>
  <c r="J38" i="81"/>
  <c r="K2" i="81"/>
  <c r="J38" i="80"/>
  <c r="K2" i="80"/>
  <c r="M2" i="84" l="1"/>
  <c r="L38" i="84"/>
  <c r="M2" i="83"/>
  <c r="L38" i="83"/>
  <c r="L2" i="82"/>
  <c r="K38" i="82"/>
  <c r="K38" i="81"/>
  <c r="L2" i="81"/>
  <c r="L2" i="80"/>
  <c r="K38" i="80"/>
  <c r="N2" i="84" l="1"/>
  <c r="M38" i="84"/>
  <c r="N2" i="83"/>
  <c r="M38" i="83"/>
  <c r="M2" i="82"/>
  <c r="L38" i="82"/>
  <c r="M2" i="81"/>
  <c r="L38" i="81"/>
  <c r="M2" i="80"/>
  <c r="L38" i="80"/>
  <c r="O2" i="84" l="1"/>
  <c r="N38" i="84"/>
  <c r="O2" i="83"/>
  <c r="N38" i="83"/>
  <c r="N2" i="82"/>
  <c r="M38" i="82"/>
  <c r="N2" i="81"/>
  <c r="M38" i="81"/>
  <c r="N2" i="80"/>
  <c r="M38" i="80"/>
  <c r="P2" i="84" l="1"/>
  <c r="P38" i="84" s="1"/>
  <c r="O38" i="84"/>
  <c r="P2" i="83"/>
  <c r="P38" i="83" s="1"/>
  <c r="O38" i="83"/>
  <c r="O2" i="82"/>
  <c r="N38" i="82"/>
  <c r="O2" i="81"/>
  <c r="N38" i="81"/>
  <c r="O2" i="80"/>
  <c r="N38" i="80"/>
  <c r="O38" i="82" l="1"/>
  <c r="P2" i="82"/>
  <c r="P38" i="82" s="1"/>
  <c r="P2" i="81"/>
  <c r="P38" i="81" s="1"/>
  <c r="O38" i="81"/>
  <c r="P2" i="80"/>
  <c r="P38" i="80" s="1"/>
  <c r="O38" i="80"/>
  <c r="G7" i="3" l="1"/>
  <c r="H7" i="3" s="1"/>
  <c r="I7" i="3" s="1"/>
  <c r="J7" i="3" s="1"/>
  <c r="K7" i="3" s="1"/>
  <c r="L7" i="3" s="1"/>
  <c r="G6" i="3"/>
  <c r="H6" i="3" s="1"/>
  <c r="I6" i="3" s="1"/>
  <c r="J6" i="3" s="1"/>
  <c r="K6" i="3" s="1"/>
  <c r="L6" i="3" s="1"/>
  <c r="G5" i="3"/>
  <c r="H5" i="3" s="1"/>
  <c r="I5" i="3" s="1"/>
  <c r="J5" i="3" s="1"/>
  <c r="K5" i="3" s="1"/>
  <c r="L5" i="3" s="1"/>
  <c r="G4" i="3"/>
  <c r="H4" i="3" s="1"/>
  <c r="I4" i="3" s="1"/>
  <c r="J4" i="3" s="1"/>
  <c r="K4" i="3" s="1"/>
  <c r="L4" i="3" s="1"/>
  <c r="G3" i="3"/>
  <c r="H3" i="3" s="1"/>
  <c r="I3" i="3" s="1"/>
  <c r="J3" i="3" s="1"/>
  <c r="K3" i="3" s="1"/>
  <c r="L3" i="3" s="1"/>
  <c r="G2" i="3"/>
  <c r="H2" i="3" s="1"/>
  <c r="I2" i="3" s="1"/>
  <c r="J2" i="3" s="1"/>
  <c r="K2" i="3" s="1"/>
  <c r="L2" i="3" s="1"/>
  <c r="G3" i="2"/>
  <c r="H3" i="2" s="1"/>
  <c r="I3" i="2" s="1"/>
  <c r="J3" i="2" s="1"/>
  <c r="K3" i="2" s="1"/>
  <c r="G2" i="2"/>
  <c r="H2" i="2" s="1"/>
  <c r="I2" i="2" s="1"/>
  <c r="J2" i="2" s="1"/>
  <c r="K2" i="2" s="1"/>
  <c r="G7" i="2"/>
  <c r="H7" i="2" s="1"/>
  <c r="I7" i="2" s="1"/>
  <c r="J7" i="2" s="1"/>
  <c r="K7" i="2" s="1"/>
  <c r="G6" i="2"/>
  <c r="H6" i="2" s="1"/>
  <c r="I6" i="2" s="1"/>
  <c r="J6" i="2" s="1"/>
  <c r="K6" i="2" s="1"/>
  <c r="G5" i="2"/>
  <c r="H5" i="2" s="1"/>
  <c r="I5" i="2" s="1"/>
  <c r="J5" i="2" s="1"/>
  <c r="K5" i="2" s="1"/>
  <c r="G4" i="2"/>
  <c r="H4" i="2" s="1"/>
  <c r="I4" i="2" s="1"/>
  <c r="J4" i="2" s="1"/>
  <c r="K4" i="2" s="1"/>
  <c r="G3" i="1"/>
  <c r="H3" i="1" s="1"/>
  <c r="I3" i="1" s="1"/>
  <c r="J3" i="1" s="1"/>
  <c r="K3" i="1" s="1"/>
  <c r="G4" i="1"/>
  <c r="H4" i="1" s="1"/>
  <c r="I4" i="1" s="1"/>
  <c r="J4" i="1" s="1"/>
  <c r="K4" i="1" s="1"/>
  <c r="G5" i="1"/>
  <c r="H5" i="1" s="1"/>
  <c r="I5" i="1" s="1"/>
  <c r="J5" i="1" s="1"/>
  <c r="K5" i="1" s="1"/>
  <c r="G6" i="1"/>
  <c r="H6" i="1" s="1"/>
  <c r="I6" i="1" s="1"/>
  <c r="J6" i="1" s="1"/>
  <c r="K6" i="1" s="1"/>
  <c r="G7" i="1"/>
  <c r="H7" i="1" s="1"/>
  <c r="I7" i="1" s="1"/>
  <c r="J7" i="1" s="1"/>
  <c r="K7" i="1" s="1"/>
  <c r="G2" i="1"/>
  <c r="H2" i="1" s="1"/>
  <c r="I2" i="1" s="1"/>
  <c r="J2" i="1" s="1"/>
  <c r="K2" i="1" s="1"/>
</calcChain>
</file>

<file path=xl/sharedStrings.xml><?xml version="1.0" encoding="utf-8"?>
<sst xmlns="http://schemas.openxmlformats.org/spreadsheetml/2006/main" count="465" uniqueCount="111">
  <si>
    <t>SHIP NAME</t>
  </si>
  <si>
    <t>PART NUMBER</t>
  </si>
  <si>
    <t>DESCRIPTION</t>
  </si>
  <si>
    <t>INVENTORY</t>
  </si>
  <si>
    <t>11 x 17 / 99PRD67599</t>
  </si>
  <si>
    <t>24 LBS 11 x 17 PAPER</t>
  </si>
  <si>
    <t>8.5 x 11 / 99PRD75632</t>
  </si>
  <si>
    <t>20 LBS 8.5 x 11 PAPER</t>
  </si>
  <si>
    <t>A3VX130 / 99PRD67089</t>
  </si>
  <si>
    <t>TN619K BLACK TONER*</t>
  </si>
  <si>
    <t>A3VX230 / 99PRD67086</t>
  </si>
  <si>
    <t>TN619Y YELLOW TONER*</t>
  </si>
  <si>
    <t>A3VX330 / 99PRD67087</t>
  </si>
  <si>
    <t>TN619M MAGENTA TONER*</t>
  </si>
  <si>
    <t>A3VX430 / 99PRD67088</t>
  </si>
  <si>
    <t>TN619C CYAN TONER*</t>
  </si>
  <si>
    <t>DEC</t>
  </si>
  <si>
    <t>JAN</t>
  </si>
  <si>
    <t>FEB</t>
  </si>
  <si>
    <t>MAR</t>
  </si>
  <si>
    <t>Orders</t>
  </si>
  <si>
    <t>Consumption</t>
  </si>
  <si>
    <t xml:space="preserve"> APR</t>
  </si>
  <si>
    <t>APR</t>
  </si>
  <si>
    <t>May</t>
  </si>
  <si>
    <t>Ending Inventory</t>
  </si>
  <si>
    <t>A50UR70115</t>
  </si>
  <si>
    <t>WASTE TONER BOX</t>
  </si>
  <si>
    <t>July</t>
  </si>
  <si>
    <t>August</t>
  </si>
  <si>
    <t>September</t>
  </si>
  <si>
    <t>October</t>
  </si>
  <si>
    <t>June</t>
  </si>
  <si>
    <t>November</t>
  </si>
  <si>
    <t>December</t>
  </si>
  <si>
    <t>January</t>
  </si>
  <si>
    <t>February</t>
  </si>
  <si>
    <t>March</t>
  </si>
  <si>
    <t>April</t>
  </si>
  <si>
    <t>8.5 x 11 80# CARD STOCK</t>
  </si>
  <si>
    <t>Final Count at end of Month</t>
  </si>
  <si>
    <t>OBP Active Inventory &amp; Consumption</t>
  </si>
  <si>
    <t>Amounts to order based on Consumption</t>
  </si>
  <si>
    <t>Where to find end inventory and consumption on OBP</t>
  </si>
  <si>
    <t>End of Month Consumption</t>
  </si>
  <si>
    <t>8.5 x 11 CARD STOCK</t>
  </si>
  <si>
    <t>8.5 x 14 #80 GLOSS TEXT</t>
  </si>
  <si>
    <t>8.5 x 14 #80</t>
  </si>
  <si>
    <t>8.5x14 20# Report</t>
  </si>
  <si>
    <t>A50UR70115 - 99PRD67080</t>
  </si>
  <si>
    <t>WASTE TONER BOX (DG3)</t>
  </si>
  <si>
    <t>Celebrity Map Paper</t>
  </si>
  <si>
    <t>A8DA130 / 99PRD58023</t>
  </si>
  <si>
    <t>TN324BK BLACK TONER</t>
  </si>
  <si>
    <t>A8DA230 / 99PRD58027</t>
  </si>
  <si>
    <t>TN324Y YELLOW TONER</t>
  </si>
  <si>
    <t>A8DA330 / 99PRD58026</t>
  </si>
  <si>
    <t>TN324M MAGENTA TONER</t>
  </si>
  <si>
    <t>A8DA430 / 99PRD58025</t>
  </si>
  <si>
    <t>TN324C CYAN TONER</t>
  </si>
  <si>
    <t>A9E8130 / 99PRD62542</t>
  </si>
  <si>
    <t>TN514K BLACK TONER</t>
  </si>
  <si>
    <t>A9E8230 / 99PRD62545</t>
  </si>
  <si>
    <t>TN514Y YELLOW TONER</t>
  </si>
  <si>
    <t>A9E8330 / 99PRD62544</t>
  </si>
  <si>
    <t>TN514M MAGENTA TONER</t>
  </si>
  <si>
    <t>A9E8430 / 99PRD62543</t>
  </si>
  <si>
    <t>TN514C CYAN TONER</t>
  </si>
  <si>
    <t>AAE1011 / 99PRD65539</t>
  </si>
  <si>
    <t>TNP64 STD</t>
  </si>
  <si>
    <t>AAJW130</t>
  </si>
  <si>
    <t>AAJW230</t>
  </si>
  <si>
    <t>AAJW330</t>
  </si>
  <si>
    <t>AAJW430</t>
  </si>
  <si>
    <t>ACF0033</t>
  </si>
  <si>
    <t>A4NN0Y2 / 99PRD58024</t>
  </si>
  <si>
    <t>WASTE TONER BOX WX-103</t>
  </si>
  <si>
    <t>ACDN0Y1</t>
  </si>
  <si>
    <t>WASTE TONER BOTTLE</t>
  </si>
  <si>
    <t>AAV8130</t>
  </si>
  <si>
    <t>TN-328K BLACK TONER</t>
  </si>
  <si>
    <t>AAV8230</t>
  </si>
  <si>
    <t>TN-328Y YELLOW TONER</t>
  </si>
  <si>
    <t>AAV8330</t>
  </si>
  <si>
    <t>TN-328M MAGENTA TONER</t>
  </si>
  <si>
    <t>AAV8430</t>
  </si>
  <si>
    <t>TN-328C CYAN TONER</t>
  </si>
  <si>
    <t>AAVA0Y1</t>
  </si>
  <si>
    <t>A6VK01F / 99PRD50529</t>
  </si>
  <si>
    <t>TNP44</t>
  </si>
  <si>
    <t>A5X0130 / 99PRD48906</t>
  </si>
  <si>
    <t>A5X0230 / 99PRD48905</t>
  </si>
  <si>
    <t>A5X0330 / 99PRD48904</t>
  </si>
  <si>
    <t>A5X0430 / 99PRD48903</t>
  </si>
  <si>
    <t>A4Y5WY1 / 99PRD48911</t>
  </si>
  <si>
    <t>20 LBS 11 x 17 DG3 PAPER</t>
  </si>
  <si>
    <t>20 LBS 8.5 x 11 DG3 PAPER</t>
  </si>
  <si>
    <t>TN634K BLACK TONER</t>
  </si>
  <si>
    <t>RADIANT WHITE 28# 11x17</t>
  </si>
  <si>
    <t>TNP79K - BLACK TONER (YIELD: 13K )</t>
  </si>
  <si>
    <t>TNP79Y - YELLOW TONER (YIELD: 9K)</t>
  </si>
  <si>
    <t>TNP79M - MAGENTA TONER (YIELD: 9K )</t>
  </si>
  <si>
    <t>TNP79C - CYAN TONER (YIELD: 9K )</t>
  </si>
  <si>
    <t>TNP75 BLACK TONER BH 5000i (YIELD: 20K)</t>
  </si>
  <si>
    <t>TNP48K - BLACK TONER (YIELD - 10K)</t>
  </si>
  <si>
    <t>WB-P05 WASTE TONER BOTTLE</t>
  </si>
  <si>
    <t>TNP48Y - YELLOW TONER (YIELD - 10K)</t>
  </si>
  <si>
    <t>TNP48M - MAGENTA TONER (YIELD - 10K)</t>
  </si>
  <si>
    <t>TNP48C - CYAN TONER (YIELD - 10K)</t>
  </si>
  <si>
    <t>AF1R130 / 99PRD67089</t>
  </si>
  <si>
    <t>WASTE TONER BOX~*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</si>
</sst>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737C85"/>
      <name val="Arial"/>
      <family val="2"/>
    </font>
    <font>
      <sz val="11"/>
      <color rgb="FF737C85"/>
      <name val="Roboto"/>
    </font>
    <font>
      <sz val="11"/>
      <color rgb="FF343A40"/>
      <name val="Roboto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9ECEF"/>
        <bgColor indexed="64"/>
      </patternFill>
    </fill>
    <fill>
      <patternFill patternType="solid">
        <fgColor rgb="FFF5F5F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43">
    <xf numFmtId="0" fontId="0" fillId="0" borderId="0" xfId="0"/>
    <xf numFmtId="0" fontId="0" fillId="5" borderId="0" xfId="0" applyFill="1"/>
    <xf numFmtId="0" fontId="0" fillId="0" borderId="1" xfId="0" applyBorder="1"/>
    <xf numFmtId="0" fontId="0" fillId="6" borderId="0" xfId="0" applyFill="1"/>
    <xf numFmtId="0" fontId="1" fillId="4" borderId="0" xfId="3" applyAlignment="1">
      <alignment horizontal="center"/>
    </xf>
    <xf numFmtId="0" fontId="1" fillId="2" borderId="1" xfId="1" applyBorder="1"/>
    <xf numFmtId="0" fontId="1" fillId="3" borderId="0" xfId="2"/>
    <xf numFmtId="0" fontId="2" fillId="0" borderId="0" xfId="0" applyFont="1"/>
    <xf numFmtId="0" fontId="2" fillId="7" borderId="0" xfId="0" applyFont="1" applyFill="1"/>
    <xf numFmtId="0" fontId="0" fillId="7" borderId="0" xfId="0" applyFill="1"/>
    <xf numFmtId="0" fontId="0" fillId="9" borderId="0" xfId="0" applyFill="1"/>
    <xf numFmtId="0" fontId="5" fillId="9" borderId="0" xfId="0" applyFont="1" applyFill="1"/>
    <xf numFmtId="0" fontId="4" fillId="9" borderId="0" xfId="0" applyFont="1" applyFill="1"/>
    <xf numFmtId="0" fontId="6" fillId="11" borderId="2" xfId="0" applyFont="1" applyFill="1" applyBorder="1" applyAlignment="1">
      <alignment vertical="top" wrapText="1"/>
    </xf>
    <xf numFmtId="0" fontId="6" fillId="11" borderId="3" xfId="0" applyFont="1" applyFill="1" applyBorder="1" applyAlignment="1">
      <alignment vertical="top" wrapText="1"/>
    </xf>
    <xf numFmtId="3" fontId="6" fillId="11" borderId="3" xfId="0" applyNumberFormat="1" applyFont="1" applyFill="1" applyBorder="1" applyAlignment="1">
      <alignment vertical="top" wrapText="1"/>
    </xf>
    <xf numFmtId="0" fontId="1" fillId="4" borderId="1" xfId="3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hidden="1"/>
    </xf>
    <xf numFmtId="0" fontId="0" fillId="0" borderId="1" xfId="0" applyBorder="1" applyProtection="1">
      <protection locked="0"/>
    </xf>
    <xf numFmtId="0" fontId="0" fillId="0" borderId="1" xfId="0" applyBorder="1" applyProtection="1">
      <protection hidden="1"/>
    </xf>
    <xf numFmtId="0" fontId="2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4" fillId="10" borderId="0" xfId="0" applyFont="1" applyFill="1" applyProtection="1">
      <protection locked="0"/>
    </xf>
    <xf numFmtId="0" fontId="5" fillId="10" borderId="0" xfId="0" applyFont="1" applyFill="1" applyProtection="1">
      <protection locked="0"/>
    </xf>
    <xf numFmtId="0" fontId="0" fillId="10" borderId="0" xfId="0" applyFill="1" applyProtection="1">
      <protection locked="0"/>
    </xf>
    <xf numFmtId="0" fontId="0" fillId="6" borderId="0" xfId="0" applyFill="1" applyProtection="1">
      <protection locked="0"/>
    </xf>
    <xf numFmtId="0" fontId="4" fillId="8" borderId="0" xfId="0" applyFont="1" applyFill="1" applyProtection="1">
      <protection locked="0"/>
    </xf>
    <xf numFmtId="164" fontId="1" fillId="4" borderId="1" xfId="3" applyNumberFormat="1" applyBorder="1" applyAlignment="1" applyProtection="1">
      <alignment horizontal="center"/>
      <protection hidden="1"/>
    </xf>
    <xf numFmtId="0" fontId="1" fillId="2" borderId="1" xfId="1" applyBorder="1" applyProtection="1"/>
    <xf numFmtId="0" fontId="1" fillId="2" borderId="1" xfId="1" applyBorder="1" applyAlignment="1" applyProtection="1">
      <alignment horizontal="center"/>
    </xf>
    <xf numFmtId="0" fontId="1" fillId="5" borderId="1" xfId="1" applyFill="1" applyBorder="1" applyAlignment="1" applyProtection="1">
      <alignment horizontal="center"/>
    </xf>
    <xf numFmtId="0" fontId="0" fillId="8" borderId="0" xfId="0" applyFill="1" applyProtection="1">
      <protection hidden="1"/>
    </xf>
    <xf numFmtId="0" fontId="4" fillId="8" borderId="0" xfId="0" applyFont="1" applyFill="1" applyProtection="1">
      <protection hidden="1"/>
    </xf>
    <xf numFmtId="0" fontId="5" fillId="8" borderId="0" xfId="0" applyFont="1" applyFill="1" applyProtection="1">
      <protection hidden="1"/>
    </xf>
    <xf numFmtId="0" fontId="1" fillId="3" borderId="1" xfId="2" applyBorder="1" applyProtection="1">
      <protection hidden="1"/>
    </xf>
    <xf numFmtId="0" fontId="0" fillId="6" borderId="0" xfId="0" applyFill="1" applyProtection="1"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7" fillId="11" borderId="2" xfId="0" applyFont="1" applyFill="1" applyBorder="1" applyAlignment="1">
      <alignment vertical="top" wrapText="1"/>
    </xf>
    <xf numFmtId="0" fontId="7" fillId="11" borderId="3" xfId="0" applyFont="1" applyFill="1" applyBorder="1" applyAlignment="1">
      <alignment vertical="top" wrapText="1"/>
    </xf>
    <xf numFmtId="0" fontId="7" fillId="12" borderId="2" xfId="0" applyFont="1" applyFill="1" applyBorder="1" applyAlignment="1">
      <alignment vertical="top" wrapText="1"/>
    </xf>
    <xf numFmtId="0" fontId="7" fillId="12" borderId="3" xfId="0" applyFont="1" applyFill="1" applyBorder="1" applyAlignment="1">
      <alignment vertical="top" wrapText="1"/>
    </xf>
    <xf numFmtId="0" fontId="8" fillId="11" borderId="2" xfId="0" applyFont="1" applyFill="1" applyBorder="1" applyAlignment="1">
      <alignment horizontal="left" vertical="top" wrapText="1"/>
    </xf>
    <xf numFmtId="0" fontId="8" fillId="11" borderId="3" xfId="0" applyFont="1" applyFill="1" applyBorder="1" applyAlignment="1">
      <alignment horizontal="left" vertical="top" wrapText="1"/>
    </xf>
  </cellXfs>
  <cellStyles count="4">
    <cellStyle name="Accent1" xfId="1" builtinId="29"/>
    <cellStyle name="Accent2" xfId="2" builtinId="33"/>
    <cellStyle name="Accent6" xfId="3" builtinId="49"/>
    <cellStyle name="Normal" xfId="0" builtinId="0"/>
  </cellStyles>
  <dxfs count="1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15</xdr:col>
      <xdr:colOff>123337</xdr:colOff>
      <xdr:row>104</xdr:row>
      <xdr:rowOff>110959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51960"/>
          <a:ext cx="13803315" cy="54144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15</xdr:col>
      <xdr:colOff>123337</xdr:colOff>
      <xdr:row>104</xdr:row>
      <xdr:rowOff>110959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16075"/>
          <a:ext cx="13458337" cy="56354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15</xdr:col>
      <xdr:colOff>123337</xdr:colOff>
      <xdr:row>104</xdr:row>
      <xdr:rowOff>110959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91075"/>
          <a:ext cx="13458337" cy="56354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15</xdr:col>
      <xdr:colOff>123337</xdr:colOff>
      <xdr:row>104</xdr:row>
      <xdr:rowOff>110959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030075"/>
          <a:ext cx="13458337" cy="56354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15</xdr:col>
      <xdr:colOff>123337</xdr:colOff>
      <xdr:row>104</xdr:row>
      <xdr:rowOff>110959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030075"/>
          <a:ext cx="13458337" cy="5635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15</xdr:col>
      <xdr:colOff>123337</xdr:colOff>
      <xdr:row>104</xdr:row>
      <xdr:rowOff>110959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030075"/>
          <a:ext cx="13458337" cy="5635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workbookViewId="0">
      <selection activeCell="D21" sqref="D21"/>
    </sheetView>
  </sheetViews>
  <sheetFormatPr defaultRowHeight="15" x14ac:dyDescent="0.25"/>
  <cols>
    <col min="1" max="1" width="10.85546875" bestFit="1" customWidth="1"/>
    <col min="2" max="2" width="23" bestFit="1" customWidth="1"/>
    <col min="3" max="3" width="25.5703125" bestFit="1" customWidth="1"/>
    <col min="4" max="4" width="11.28515625" bestFit="1" customWidth="1"/>
    <col min="5" max="5" width="12.85546875" bestFit="1" customWidth="1"/>
    <col min="6" max="6" width="6.140625" customWidth="1"/>
  </cols>
  <sheetData>
    <row r="1" spans="1:1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21</v>
      </c>
      <c r="F1" s="3"/>
      <c r="G1" s="4" t="s">
        <v>16</v>
      </c>
      <c r="H1" s="4" t="s">
        <v>17</v>
      </c>
      <c r="I1" s="4" t="s">
        <v>18</v>
      </c>
      <c r="J1" s="4" t="s">
        <v>19</v>
      </c>
      <c r="K1" s="4" t="s">
        <v>22</v>
      </c>
    </row>
    <row r="2" spans="1:11" x14ac:dyDescent="0.25">
      <c r="A2" s="2"/>
      <c r="B2" s="2" t="s">
        <v>4</v>
      </c>
      <c r="C2" s="2" t="s">
        <v>5</v>
      </c>
      <c r="D2" s="2">
        <v>78</v>
      </c>
      <c r="E2" s="2">
        <v>22</v>
      </c>
      <c r="F2" s="3"/>
      <c r="G2" s="7">
        <f>SUM(D2-E2+G11)</f>
        <v>56</v>
      </c>
      <c r="H2" s="7">
        <f>SUM(G2-E2+H11)</f>
        <v>74</v>
      </c>
      <c r="I2" s="7">
        <f>SUM(H2-E2+I11)</f>
        <v>52</v>
      </c>
      <c r="J2" s="7">
        <f>SUM(I2-E2+J11)</f>
        <v>70</v>
      </c>
      <c r="K2" s="8">
        <f>SUM(J2-E2+K11)</f>
        <v>48</v>
      </c>
    </row>
    <row r="3" spans="1:11" x14ac:dyDescent="0.25">
      <c r="A3" s="2"/>
      <c r="B3" s="2" t="s">
        <v>6</v>
      </c>
      <c r="C3" s="2" t="s">
        <v>7</v>
      </c>
      <c r="D3" s="2">
        <v>6</v>
      </c>
      <c r="E3" s="2">
        <v>19</v>
      </c>
      <c r="F3" s="3"/>
      <c r="G3" s="7">
        <f t="shared" ref="G3:G7" si="0">SUM(D3-E3+G12)</f>
        <v>27</v>
      </c>
      <c r="H3" s="7">
        <f t="shared" ref="H3:H7" si="1">SUM(G3-E3+H12)</f>
        <v>8</v>
      </c>
      <c r="I3" s="7">
        <f t="shared" ref="I3:I7" si="2">SUM(H3-E3+I12)</f>
        <v>29</v>
      </c>
      <c r="J3" s="7">
        <f t="shared" ref="J3:J7" si="3">SUM(I3-E3+J12)</f>
        <v>10</v>
      </c>
      <c r="K3" s="8">
        <f t="shared" ref="K3:K7" si="4">SUM(J3-E3+K12)</f>
        <v>31</v>
      </c>
    </row>
    <row r="4" spans="1:11" x14ac:dyDescent="0.25">
      <c r="A4" s="2"/>
      <c r="B4" s="2" t="s">
        <v>8</v>
      </c>
      <c r="C4" s="2" t="s">
        <v>9</v>
      </c>
      <c r="D4" s="2">
        <v>9</v>
      </c>
      <c r="E4" s="2">
        <v>8</v>
      </c>
      <c r="F4" s="3"/>
      <c r="G4" s="7">
        <f t="shared" si="0"/>
        <v>6</v>
      </c>
      <c r="H4" s="7">
        <f t="shared" si="1"/>
        <v>8</v>
      </c>
      <c r="I4" s="7">
        <f t="shared" si="2"/>
        <v>8</v>
      </c>
      <c r="J4" s="7">
        <f t="shared" si="3"/>
        <v>8</v>
      </c>
      <c r="K4" s="8">
        <f t="shared" si="4"/>
        <v>8</v>
      </c>
    </row>
    <row r="5" spans="1:11" x14ac:dyDescent="0.25">
      <c r="A5" s="2"/>
      <c r="B5" s="2" t="s">
        <v>10</v>
      </c>
      <c r="C5" s="2" t="s">
        <v>11</v>
      </c>
      <c r="D5" s="2">
        <v>10</v>
      </c>
      <c r="E5" s="2">
        <v>5</v>
      </c>
      <c r="F5" s="3"/>
      <c r="G5" s="7">
        <f t="shared" si="0"/>
        <v>5</v>
      </c>
      <c r="H5" s="7">
        <f t="shared" si="1"/>
        <v>15</v>
      </c>
      <c r="I5" s="7">
        <f t="shared" si="2"/>
        <v>18</v>
      </c>
      <c r="J5" s="7">
        <f t="shared" si="3"/>
        <v>17</v>
      </c>
      <c r="K5" s="8">
        <f t="shared" si="4"/>
        <v>12</v>
      </c>
    </row>
    <row r="6" spans="1:11" x14ac:dyDescent="0.25">
      <c r="A6" s="2"/>
      <c r="B6" s="2" t="s">
        <v>12</v>
      </c>
      <c r="C6" s="2" t="s">
        <v>13</v>
      </c>
      <c r="D6" s="2">
        <v>12</v>
      </c>
      <c r="E6" s="2">
        <v>7</v>
      </c>
      <c r="F6" s="3"/>
      <c r="G6" s="7">
        <f t="shared" si="0"/>
        <v>5</v>
      </c>
      <c r="H6" s="7">
        <f t="shared" si="1"/>
        <v>18</v>
      </c>
      <c r="I6" s="7">
        <f t="shared" si="2"/>
        <v>19</v>
      </c>
      <c r="J6" s="7">
        <f t="shared" si="3"/>
        <v>17</v>
      </c>
      <c r="K6" s="8">
        <f t="shared" si="4"/>
        <v>15</v>
      </c>
    </row>
    <row r="7" spans="1:11" x14ac:dyDescent="0.25">
      <c r="A7" s="2"/>
      <c r="B7" s="2" t="s">
        <v>14</v>
      </c>
      <c r="C7" s="2" t="s">
        <v>15</v>
      </c>
      <c r="D7" s="2">
        <v>8</v>
      </c>
      <c r="E7" s="2">
        <v>7</v>
      </c>
      <c r="F7" s="3"/>
      <c r="G7" s="7">
        <f t="shared" si="0"/>
        <v>5</v>
      </c>
      <c r="H7" s="7">
        <f t="shared" si="1"/>
        <v>12</v>
      </c>
      <c r="I7" s="7">
        <f t="shared" si="2"/>
        <v>13</v>
      </c>
      <c r="J7" s="7">
        <f t="shared" si="3"/>
        <v>11</v>
      </c>
      <c r="K7" s="8">
        <f t="shared" si="4"/>
        <v>9</v>
      </c>
    </row>
    <row r="10" spans="1:11" x14ac:dyDescent="0.25">
      <c r="A10" s="6" t="s">
        <v>0</v>
      </c>
      <c r="B10" s="6" t="s">
        <v>1</v>
      </c>
      <c r="C10" s="6" t="s">
        <v>2</v>
      </c>
      <c r="D10" s="6" t="s">
        <v>20</v>
      </c>
      <c r="E10" s="6"/>
      <c r="F10" s="3"/>
      <c r="G10" s="1" t="s">
        <v>16</v>
      </c>
      <c r="H10" s="1" t="s">
        <v>17</v>
      </c>
      <c r="I10" s="1" t="s">
        <v>18</v>
      </c>
      <c r="J10" s="1" t="s">
        <v>19</v>
      </c>
      <c r="K10" s="1" t="s">
        <v>23</v>
      </c>
    </row>
    <row r="11" spans="1:11" x14ac:dyDescent="0.25">
      <c r="B11" t="s">
        <v>4</v>
      </c>
      <c r="C11" t="s">
        <v>5</v>
      </c>
      <c r="F11" s="3"/>
      <c r="H11">
        <v>40</v>
      </c>
      <c r="J11">
        <v>40</v>
      </c>
      <c r="K11" s="9"/>
    </row>
    <row r="12" spans="1:11" x14ac:dyDescent="0.25">
      <c r="B12" t="s">
        <v>6</v>
      </c>
      <c r="C12" t="s">
        <v>7</v>
      </c>
      <c r="F12" s="3"/>
      <c r="G12">
        <v>40</v>
      </c>
      <c r="I12">
        <v>40</v>
      </c>
      <c r="K12" s="9">
        <v>40</v>
      </c>
    </row>
    <row r="13" spans="1:11" x14ac:dyDescent="0.25">
      <c r="B13" t="s">
        <v>8</v>
      </c>
      <c r="C13" t="s">
        <v>9</v>
      </c>
      <c r="F13" s="3"/>
      <c r="G13">
        <v>5</v>
      </c>
      <c r="H13">
        <v>10</v>
      </c>
      <c r="I13">
        <v>8</v>
      </c>
      <c r="J13">
        <v>8</v>
      </c>
      <c r="K13" s="9">
        <v>8</v>
      </c>
    </row>
    <row r="14" spans="1:11" x14ac:dyDescent="0.25">
      <c r="B14" t="s">
        <v>10</v>
      </c>
      <c r="C14" t="s">
        <v>11</v>
      </c>
      <c r="F14" s="3"/>
      <c r="H14">
        <v>15</v>
      </c>
      <c r="I14" s="7">
        <v>8</v>
      </c>
      <c r="J14" s="7">
        <v>4</v>
      </c>
      <c r="K14" s="8">
        <v>0</v>
      </c>
    </row>
    <row r="15" spans="1:11" x14ac:dyDescent="0.25">
      <c r="B15" t="s">
        <v>12</v>
      </c>
      <c r="C15" t="s">
        <v>13</v>
      </c>
      <c r="F15" s="3"/>
      <c r="H15">
        <v>20</v>
      </c>
      <c r="I15" s="7">
        <v>8</v>
      </c>
      <c r="J15" s="7">
        <v>5</v>
      </c>
      <c r="K15" s="8">
        <v>5</v>
      </c>
    </row>
    <row r="16" spans="1:11" x14ac:dyDescent="0.25">
      <c r="B16" t="s">
        <v>14</v>
      </c>
      <c r="C16" t="s">
        <v>15</v>
      </c>
      <c r="F16" s="3"/>
      <c r="G16">
        <v>4</v>
      </c>
      <c r="H16">
        <v>14</v>
      </c>
      <c r="I16" s="7">
        <v>8</v>
      </c>
      <c r="J16" s="7">
        <v>5</v>
      </c>
      <c r="K16" s="8">
        <v>5</v>
      </c>
    </row>
    <row r="17" spans="11:11" x14ac:dyDescent="0.25">
      <c r="K17" s="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P75"/>
  <sheetViews>
    <sheetView zoomScale="85" zoomScaleNormal="85" workbookViewId="0">
      <selection activeCell="J21" sqref="J21"/>
    </sheetView>
  </sheetViews>
  <sheetFormatPr defaultColWidth="9.140625" defaultRowHeight="15" x14ac:dyDescent="0.25"/>
  <cols>
    <col min="1" max="1" width="10.85546875" style="21" bestFit="1" customWidth="1"/>
    <col min="2" max="2" width="23.85546875" style="21" customWidth="1"/>
    <col min="3" max="3" width="25.5703125" style="21" bestFit="1" customWidth="1"/>
    <col min="4" max="4" width="15.7109375" style="21" customWidth="1"/>
    <col min="5" max="5" width="23.7109375" style="21" bestFit="1" customWidth="1"/>
    <col min="6" max="6" width="6.140625" style="21" customWidth="1"/>
    <col min="7" max="7" width="12.140625" style="21" customWidth="1"/>
    <col min="8" max="8" width="10.7109375" style="21" bestFit="1" customWidth="1"/>
    <col min="9" max="9" width="10.85546875" style="21" bestFit="1" customWidth="1"/>
    <col min="10" max="10" width="11.7109375" style="21" customWidth="1"/>
    <col min="11" max="11" width="10.7109375" style="21" customWidth="1"/>
    <col min="12" max="12" width="10" style="21" customWidth="1"/>
    <col min="13" max="14" width="9.140625" style="21"/>
    <col min="15" max="15" width="9.7109375" style="21" bestFit="1" customWidth="1"/>
    <col min="16" max="16" width="9.140625" style="21" customWidth="1"/>
    <col min="17" max="16384" width="9.140625" style="21"/>
  </cols>
  <sheetData>
    <row r="1" spans="1:16" ht="15.75" x14ac:dyDescent="0.25">
      <c r="A1" s="12" t="s">
        <v>41</v>
      </c>
      <c r="B1" s="11"/>
      <c r="C1" s="10"/>
      <c r="D1" s="10"/>
      <c r="E1" s="10"/>
      <c r="G1" s="22" t="s">
        <v>40</v>
      </c>
      <c r="H1" s="23"/>
      <c r="I1" s="23"/>
      <c r="J1" s="24"/>
      <c r="K1" s="24"/>
      <c r="L1" s="24"/>
      <c r="M1" s="24"/>
      <c r="N1" s="24"/>
      <c r="O1" s="24"/>
      <c r="P1" s="24"/>
    </row>
    <row r="2" spans="1:16" x14ac:dyDescent="0.25">
      <c r="A2" s="28" t="s">
        <v>0</v>
      </c>
      <c r="B2" s="29" t="s">
        <v>1</v>
      </c>
      <c r="C2" s="29" t="s">
        <v>2</v>
      </c>
      <c r="D2" s="30" t="s">
        <v>25</v>
      </c>
      <c r="E2" s="30" t="s">
        <v>44</v>
      </c>
      <c r="F2" s="25"/>
      <c r="G2" s="16" t="s">
        <v>31</v>
      </c>
      <c r="H2" s="27" t="str">
        <f>TEXT(EDATE(DATEVALUE("1 "&amp;G2),1),"mmmm")</f>
        <v>November</v>
      </c>
      <c r="I2" s="27" t="str">
        <f>TEXT(EDATE(DATEVALUE("1 "&amp;H2),1),"mmmm")</f>
        <v>December</v>
      </c>
      <c r="J2" s="27" t="str">
        <f t="shared" ref="J2:P2" si="0">TEXT(EDATE(DATEVALUE("1 "&amp;I2),1),"mmmm")</f>
        <v>January</v>
      </c>
      <c r="K2" s="27" t="str">
        <f t="shared" si="0"/>
        <v>February</v>
      </c>
      <c r="L2" s="27" t="str">
        <f t="shared" si="0"/>
        <v>March</v>
      </c>
      <c r="M2" s="27" t="str">
        <f t="shared" si="0"/>
        <v>April</v>
      </c>
      <c r="N2" s="27" t="str">
        <f t="shared" si="0"/>
        <v>May</v>
      </c>
      <c r="O2" s="27" t="str">
        <f t="shared" si="0"/>
        <v>June</v>
      </c>
      <c r="P2" s="27" t="str">
        <f t="shared" si="0"/>
        <v>July</v>
      </c>
    </row>
    <row r="3" spans="1:16" x14ac:dyDescent="0.25">
      <c r="A3" s="18"/>
      <c r="B3" s="18" t="s">
        <v>4</v>
      </c>
      <c r="C3" s="18" t="s">
        <v>95</v>
      </c>
      <c r="D3" s="19" t="str">
        <f>IFERROR(IF(C3="20 LBS 11 x 17 DG3 PAPER",_xlfn.IFNA(INDEX(CONSUMPTION!$A:$J,MATCH($C3,CONSUMPTION!$B:$B,0),MATCH(D$2,CONSUMPTION!$1:$1,0)),"")+_xlfn.IFNA(INDEX(CONSUMPTION!$A:$J,MATCH("24 LBS 11 x 17 PAPER",CONSUMPTION!$B:$B,0),MATCH(D$2,CONSUMPTION!$1:$1,0)),0),IF(C3="20 LBS 8.5 x 11 DG3 PAPER",_xlfn.IFNA(INDEX(CONSUMPTION!$A:$J,MATCH($C3,CONSUMPTION!$B:$B,0),MATCH(D$2,CONSUMPTION!$1:$1,0)),"")+_xlfn.IFNA(INDEX(CONSUMPTION!$A:$J,MATCH("20 LBS 8.5 x 11 PAPER",CONSUMPTION!$B:$B,0),MATCH(D$2,CONSUMPTION!$1:$1,0)),0),_xlfn.IFNA(INDEX(CONSUMPTION!$A:$J,MATCH($C3,CONSUMPTION!$B:$B,0),MATCH(D$2,CONSUMPTION!$1:$1,0)),""))),"")</f>
        <v/>
      </c>
      <c r="E3" s="19" t="str">
        <f>IFERROR(IF(C3="20 LBS 11 x 17 DG3 PAPER",_xlfn.IFNA(INDEX(CONSUMPTION!$A:$J,MATCH($C3,CONSUMPTION!$B:$B,0),MATCH("Usage Consumption",CONSUMPTION!$1:$1,0)),"")+_xlfn.IFNA(INDEX(CONSUMPTION!$A:$J,MATCH("24 LBS 11 x 17 PAPER",CONSUMPTION!$B:$B,0),MATCH("Usage Consumption",CONSUMPTION!$1:$1,0)),0),IF(C3="20 LBS 8.5 x 11 DG3 PAPER",_xlfn.IFNA(INDEX(CONSUMPTION!$A:$J,MATCH($C3,CONSUMPTION!$B:$B,0),MATCH("Usage Consumption",CONSUMPTION!$1:$1,0)),"")+_xlfn.IFNA(INDEX(CONSUMPTION!$A:$J,MATCH("20 LBS 8.5 x 11 PAPER",CONSUMPTION!$B:$B,0),MATCH("Usage Consumption",CONSUMPTION!$1:$1,0)),0),_xlfn.IFNA(INDEX(CONSUMPTION!$A:$J,MATCH($C3,CONSUMPTION!$B:$B,0),MATCH("Usage Consumption",CONSUMPTION!$1:$1,0)),""))),"")</f>
        <v/>
      </c>
      <c r="F3" s="25"/>
      <c r="G3" s="17">
        <f>IF(IFERROR(SUM(D3-E3+G39),0)&lt;0,0,IFERROR(SUM(D3-E3+G39),0))</f>
        <v>0</v>
      </c>
      <c r="H3" s="17">
        <f>IF(IFERROR(SUM(G3-$E3+H39),0)&lt;0,0,IFERROR(SUM(G3-$E3+H39),0))</f>
        <v>0</v>
      </c>
      <c r="I3" s="17">
        <f>IF(IFERROR(SUM(H3-$E3+I39),0)&lt;0,0,IFERROR(SUM(H3-$E3+I39),0))</f>
        <v>0</v>
      </c>
      <c r="J3" s="17">
        <f t="shared" ref="J3:P3" si="1">IF(IFERROR(SUM(I3-$E3+J39),0)&lt;0,0,IFERROR(SUM(I3-$E3+J39),0))</f>
        <v>0</v>
      </c>
      <c r="K3" s="17">
        <f t="shared" si="1"/>
        <v>0</v>
      </c>
      <c r="L3" s="17">
        <f t="shared" si="1"/>
        <v>0</v>
      </c>
      <c r="M3" s="17">
        <f t="shared" si="1"/>
        <v>0</v>
      </c>
      <c r="N3" s="17">
        <f t="shared" si="1"/>
        <v>0</v>
      </c>
      <c r="O3" s="17">
        <f t="shared" si="1"/>
        <v>0</v>
      </c>
      <c r="P3" s="17">
        <f t="shared" si="1"/>
        <v>0</v>
      </c>
    </row>
    <row r="4" spans="1:16" x14ac:dyDescent="0.25">
      <c r="A4" s="18"/>
      <c r="B4" s="18" t="s">
        <v>6</v>
      </c>
      <c r="C4" s="18" t="s">
        <v>96</v>
      </c>
      <c r="D4" s="19" t="str">
        <f>IFERROR(IF(C4="20 LBS 11 x 17 DG3 PAPER",_xlfn.IFNA(INDEX(CONSUMPTION!$A:$J,MATCH($C4,CONSUMPTION!$B:$B,0),MATCH(D$2,CONSUMPTION!$1:$1,0)),"")+_xlfn.IFNA(INDEX(CONSUMPTION!$A:$J,MATCH("24 LBS 11 x 17 PAPER",CONSUMPTION!$B:$B,0),MATCH(D$2,CONSUMPTION!$1:$1,0)),0),IF(C4="20 LBS 8.5 x 11 DG3 PAPER",_xlfn.IFNA(INDEX(CONSUMPTION!$A:$J,MATCH($C4,CONSUMPTION!$B:$B,0),MATCH(D$2,CONSUMPTION!$1:$1,0)),"")+_xlfn.IFNA(INDEX(CONSUMPTION!$A:$J,MATCH("20 LBS 8.5 x 11 PAPER",CONSUMPTION!$B:$B,0),MATCH(D$2,CONSUMPTION!$1:$1,0)),0),_xlfn.IFNA(INDEX(CONSUMPTION!$A:$J,MATCH($C4,CONSUMPTION!$B:$B,0),MATCH(D$2,CONSUMPTION!$1:$1,0)),""))),"")</f>
        <v/>
      </c>
      <c r="E4" s="19" t="str">
        <f>IFERROR(IF(C4="20 LBS 11 x 17 DG3 PAPER",_xlfn.IFNA(INDEX(CONSUMPTION!$A:$J,MATCH($C4,CONSUMPTION!$B:$B,0),MATCH("Usage Consumption",CONSUMPTION!$1:$1,0)),"")+_xlfn.IFNA(INDEX(CONSUMPTION!$A:$J,MATCH("24 LBS 11 x 17 PAPER",CONSUMPTION!$B:$B,0),MATCH("Usage Consumption",CONSUMPTION!$1:$1,0)),0),IF(C4="20 LBS 8.5 x 11 DG3 PAPER",_xlfn.IFNA(INDEX(CONSUMPTION!$A:$J,MATCH($C4,CONSUMPTION!$B:$B,0),MATCH("Usage Consumption",CONSUMPTION!$1:$1,0)),"")+_xlfn.IFNA(INDEX(CONSUMPTION!$A:$J,MATCH("20 LBS 8.5 x 11 PAPER",CONSUMPTION!$B:$B,0),MATCH("Usage Consumption",CONSUMPTION!$1:$1,0)),0),_xlfn.IFNA(INDEX(CONSUMPTION!$A:$J,MATCH($C4,CONSUMPTION!$B:$B,0),MATCH("Usage Consumption",CONSUMPTION!$1:$1,0)),""))),"")</f>
        <v/>
      </c>
      <c r="F4" s="25"/>
      <c r="G4" s="17">
        <f t="shared" ref="G4:G35" si="2">IF(IFERROR(SUM(D4-E4+G40),0)&lt;0,0,IFERROR(SUM(D4-E4+G40),0))</f>
        <v>0</v>
      </c>
      <c r="H4" s="17">
        <f t="shared" ref="H4:P19" si="3">IF(IFERROR(SUM(G4-$E4+H40),0)&lt;0,0,IFERROR(SUM(G4-$E4+H40),0))</f>
        <v>0</v>
      </c>
      <c r="I4" s="17">
        <f t="shared" si="3"/>
        <v>0</v>
      </c>
      <c r="J4" s="17">
        <f t="shared" si="3"/>
        <v>0</v>
      </c>
      <c r="K4" s="17">
        <f t="shared" si="3"/>
        <v>0</v>
      </c>
      <c r="L4" s="17">
        <f t="shared" si="3"/>
        <v>0</v>
      </c>
      <c r="M4" s="17">
        <f t="shared" si="3"/>
        <v>0</v>
      </c>
      <c r="N4" s="17">
        <f t="shared" si="3"/>
        <v>0</v>
      </c>
      <c r="O4" s="17">
        <f t="shared" si="3"/>
        <v>0</v>
      </c>
      <c r="P4" s="17">
        <f t="shared" si="3"/>
        <v>0</v>
      </c>
    </row>
    <row r="5" spans="1:16" x14ac:dyDescent="0.25">
      <c r="A5" s="18"/>
      <c r="B5" s="18" t="s">
        <v>45</v>
      </c>
      <c r="C5" s="18" t="s">
        <v>39</v>
      </c>
      <c r="D5" s="19" t="str">
        <f>IFERROR(IF(C5="20 LBS 11 x 17 DG3 PAPER",_xlfn.IFNA(INDEX(CONSUMPTION!$A:$J,MATCH($C5,CONSUMPTION!$B:$B,0),MATCH(D$2,CONSUMPTION!$1:$1,0)),"")+_xlfn.IFNA(INDEX(CONSUMPTION!$A:$J,MATCH("24 LBS 11 x 17 PAPER",CONSUMPTION!$B:$B,0),MATCH(D$2,CONSUMPTION!$1:$1,0)),0),IF(C5="20 LBS 8.5 x 11 DG3 PAPER",_xlfn.IFNA(INDEX(CONSUMPTION!$A:$J,MATCH($C5,CONSUMPTION!$B:$B,0),MATCH(D$2,CONSUMPTION!$1:$1,0)),"")+_xlfn.IFNA(INDEX(CONSUMPTION!$A:$J,MATCH("20 LBS 8.5 x 11 PAPER",CONSUMPTION!$B:$B,0),MATCH(D$2,CONSUMPTION!$1:$1,0)),0),_xlfn.IFNA(INDEX(CONSUMPTION!$A:$J,MATCH($C5,CONSUMPTION!$B:$B,0),MATCH(D$2,CONSUMPTION!$1:$1,0)),""))),"")</f>
        <v/>
      </c>
      <c r="E5" s="19" t="str">
        <f>IFERROR(IF(C5="20 LBS 11 x 17 DG3 PAPER",_xlfn.IFNA(INDEX(CONSUMPTION!$A:$J,MATCH($C5,CONSUMPTION!$B:$B,0),MATCH("Usage Consumption",CONSUMPTION!$1:$1,0)),"")+_xlfn.IFNA(INDEX(CONSUMPTION!$A:$J,MATCH("24 LBS 11 x 17 PAPER",CONSUMPTION!$B:$B,0),MATCH("Usage Consumption",CONSUMPTION!$1:$1,0)),0),IF(C5="20 LBS 8.5 x 11 DG3 PAPER",_xlfn.IFNA(INDEX(CONSUMPTION!$A:$J,MATCH($C5,CONSUMPTION!$B:$B,0),MATCH("Usage Consumption",CONSUMPTION!$1:$1,0)),"")+_xlfn.IFNA(INDEX(CONSUMPTION!$A:$J,MATCH("20 LBS 8.5 x 11 PAPER",CONSUMPTION!$B:$B,0),MATCH("Usage Consumption",CONSUMPTION!$1:$1,0)),0),_xlfn.IFNA(INDEX(CONSUMPTION!$A:$J,MATCH($C5,CONSUMPTION!$B:$B,0),MATCH("Usage Consumption",CONSUMPTION!$1:$1,0)),""))),"")</f>
        <v/>
      </c>
      <c r="F5" s="25"/>
      <c r="G5" s="17">
        <f t="shared" si="2"/>
        <v>0</v>
      </c>
      <c r="H5" s="17">
        <f t="shared" si="3"/>
        <v>0</v>
      </c>
      <c r="I5" s="17">
        <f t="shared" si="3"/>
        <v>0</v>
      </c>
      <c r="J5" s="17">
        <f t="shared" si="3"/>
        <v>0</v>
      </c>
      <c r="K5" s="17">
        <f t="shared" si="3"/>
        <v>0</v>
      </c>
      <c r="L5" s="17">
        <f t="shared" si="3"/>
        <v>0</v>
      </c>
      <c r="M5" s="17">
        <f t="shared" si="3"/>
        <v>0</v>
      </c>
      <c r="N5" s="17">
        <f t="shared" si="3"/>
        <v>0</v>
      </c>
      <c r="O5" s="17">
        <f t="shared" si="3"/>
        <v>0</v>
      </c>
      <c r="P5" s="17">
        <f t="shared" si="3"/>
        <v>0</v>
      </c>
    </row>
    <row r="6" spans="1:16" x14ac:dyDescent="0.25">
      <c r="A6" s="18"/>
      <c r="B6" s="18" t="s">
        <v>47</v>
      </c>
      <c r="C6" s="18" t="s">
        <v>46</v>
      </c>
      <c r="D6" s="19" t="str">
        <f>IFERROR(IF(C6="20 LBS 11 x 17 DG3 PAPER",_xlfn.IFNA(INDEX(CONSUMPTION!$A:$J,MATCH($C6,CONSUMPTION!$B:$B,0),MATCH(D$2,CONSUMPTION!$1:$1,0)),"")+_xlfn.IFNA(INDEX(CONSUMPTION!$A:$J,MATCH("24 LBS 11 x 17 PAPER",CONSUMPTION!$B:$B,0),MATCH(D$2,CONSUMPTION!$1:$1,0)),0),IF(C6="20 LBS 8.5 x 11 DG3 PAPER",_xlfn.IFNA(INDEX(CONSUMPTION!$A:$J,MATCH($C6,CONSUMPTION!$B:$B,0),MATCH(D$2,CONSUMPTION!$1:$1,0)),"")+_xlfn.IFNA(INDEX(CONSUMPTION!$A:$J,MATCH("20 LBS 8.5 x 11 PAPER",CONSUMPTION!$B:$B,0),MATCH(D$2,CONSUMPTION!$1:$1,0)),0),_xlfn.IFNA(INDEX(CONSUMPTION!$A:$J,MATCH($C6,CONSUMPTION!$B:$B,0),MATCH(D$2,CONSUMPTION!$1:$1,0)),""))),"")</f>
        <v/>
      </c>
      <c r="E6" s="19" t="str">
        <f>IFERROR(IF(C6="20 LBS 11 x 17 DG3 PAPER",_xlfn.IFNA(INDEX(CONSUMPTION!$A:$J,MATCH($C6,CONSUMPTION!$B:$B,0),MATCH("Usage Consumption",CONSUMPTION!$1:$1,0)),"")+_xlfn.IFNA(INDEX(CONSUMPTION!$A:$J,MATCH("24 LBS 11 x 17 PAPER",CONSUMPTION!$B:$B,0),MATCH("Usage Consumption",CONSUMPTION!$1:$1,0)),0),IF(C6="20 LBS 8.5 x 11 DG3 PAPER",_xlfn.IFNA(INDEX(CONSUMPTION!$A:$J,MATCH($C6,CONSUMPTION!$B:$B,0),MATCH("Usage Consumption",CONSUMPTION!$1:$1,0)),"")+_xlfn.IFNA(INDEX(CONSUMPTION!$A:$J,MATCH("20 LBS 8.5 x 11 PAPER",CONSUMPTION!$B:$B,0),MATCH("Usage Consumption",CONSUMPTION!$1:$1,0)),0),_xlfn.IFNA(INDEX(CONSUMPTION!$A:$J,MATCH($C6,CONSUMPTION!$B:$B,0),MATCH("Usage Consumption",CONSUMPTION!$1:$1,0)),""))),"")</f>
        <v/>
      </c>
      <c r="F6" s="25"/>
      <c r="G6" s="17">
        <f t="shared" si="2"/>
        <v>0</v>
      </c>
      <c r="H6" s="17">
        <f t="shared" si="3"/>
        <v>0</v>
      </c>
      <c r="I6" s="17">
        <f t="shared" si="3"/>
        <v>0</v>
      </c>
      <c r="J6" s="17">
        <f t="shared" si="3"/>
        <v>0</v>
      </c>
      <c r="K6" s="17">
        <f t="shared" si="3"/>
        <v>0</v>
      </c>
      <c r="L6" s="17">
        <f t="shared" si="3"/>
        <v>0</v>
      </c>
      <c r="M6" s="17">
        <f t="shared" si="3"/>
        <v>0</v>
      </c>
      <c r="N6" s="17">
        <f t="shared" si="3"/>
        <v>0</v>
      </c>
      <c r="O6" s="17">
        <f t="shared" si="3"/>
        <v>0</v>
      </c>
      <c r="P6" s="17">
        <f t="shared" si="3"/>
        <v>0</v>
      </c>
    </row>
    <row r="7" spans="1:16" x14ac:dyDescent="0.25">
      <c r="A7" s="18"/>
      <c r="B7" s="18" t="s">
        <v>48</v>
      </c>
      <c r="C7" s="18" t="s">
        <v>48</v>
      </c>
      <c r="D7" s="19" t="str">
        <f>IFERROR(IF(C7="20 LBS 11 x 17 DG3 PAPER",_xlfn.IFNA(INDEX(CONSUMPTION!$A:$J,MATCH($C7,CONSUMPTION!$B:$B,0),MATCH(D$2,CONSUMPTION!$1:$1,0)),"")+_xlfn.IFNA(INDEX(CONSUMPTION!$A:$J,MATCH("24 LBS 11 x 17 PAPER",CONSUMPTION!$B:$B,0),MATCH(D$2,CONSUMPTION!$1:$1,0)),0),IF(C7="20 LBS 8.5 x 11 DG3 PAPER",_xlfn.IFNA(INDEX(CONSUMPTION!$A:$J,MATCH($C7,CONSUMPTION!$B:$B,0),MATCH(D$2,CONSUMPTION!$1:$1,0)),"")+_xlfn.IFNA(INDEX(CONSUMPTION!$A:$J,MATCH("20 LBS 8.5 x 11 PAPER",CONSUMPTION!$B:$B,0),MATCH(D$2,CONSUMPTION!$1:$1,0)),0),_xlfn.IFNA(INDEX(CONSUMPTION!$A:$J,MATCH($C7,CONSUMPTION!$B:$B,0),MATCH(D$2,CONSUMPTION!$1:$1,0)),""))),"")</f>
        <v/>
      </c>
      <c r="E7" s="19" t="str">
        <f>IFERROR(IF(C7="20 LBS 11 x 17 DG3 PAPER",_xlfn.IFNA(INDEX(CONSUMPTION!$A:$J,MATCH($C7,CONSUMPTION!$B:$B,0),MATCH("Usage Consumption",CONSUMPTION!$1:$1,0)),"")+_xlfn.IFNA(INDEX(CONSUMPTION!$A:$J,MATCH("24 LBS 11 x 17 PAPER",CONSUMPTION!$B:$B,0),MATCH("Usage Consumption",CONSUMPTION!$1:$1,0)),0),IF(C7="20 LBS 8.5 x 11 DG3 PAPER",_xlfn.IFNA(INDEX(CONSUMPTION!$A:$J,MATCH($C7,CONSUMPTION!$B:$B,0),MATCH("Usage Consumption",CONSUMPTION!$1:$1,0)),"")+_xlfn.IFNA(INDEX(CONSUMPTION!$A:$J,MATCH("20 LBS 8.5 x 11 PAPER",CONSUMPTION!$B:$B,0),MATCH("Usage Consumption",CONSUMPTION!$1:$1,0)),0),_xlfn.IFNA(INDEX(CONSUMPTION!$A:$J,MATCH($C7,CONSUMPTION!$B:$B,0),MATCH("Usage Consumption",CONSUMPTION!$1:$1,0)),""))),"")</f>
        <v/>
      </c>
      <c r="F7" s="25"/>
      <c r="G7" s="17">
        <f t="shared" si="2"/>
        <v>0</v>
      </c>
      <c r="H7" s="17">
        <f t="shared" si="3"/>
        <v>0</v>
      </c>
      <c r="I7" s="17">
        <f t="shared" si="3"/>
        <v>0</v>
      </c>
      <c r="J7" s="17">
        <f t="shared" si="3"/>
        <v>0</v>
      </c>
      <c r="K7" s="17">
        <f t="shared" si="3"/>
        <v>0</v>
      </c>
      <c r="L7" s="17">
        <f t="shared" si="3"/>
        <v>0</v>
      </c>
      <c r="M7" s="17">
        <f t="shared" si="3"/>
        <v>0</v>
      </c>
      <c r="N7" s="17">
        <f t="shared" si="3"/>
        <v>0</v>
      </c>
      <c r="O7" s="17">
        <f t="shared" si="3"/>
        <v>0</v>
      </c>
      <c r="P7" s="17">
        <f t="shared" si="3"/>
        <v>0</v>
      </c>
    </row>
    <row r="8" spans="1:16" x14ac:dyDescent="0.25">
      <c r="A8" s="18"/>
      <c r="B8" s="18" t="s">
        <v>109</v>
      </c>
      <c r="C8" s="18" t="s">
        <v>97</v>
      </c>
      <c r="D8" s="19" t="str">
        <f>IFERROR(IF(C8="20 LBS 11 x 17 DG3 PAPER",_xlfn.IFNA(INDEX(CONSUMPTION!$A:$J,MATCH($C8,CONSUMPTION!$B:$B,0),MATCH(D$2,CONSUMPTION!$1:$1,0)),"")+_xlfn.IFNA(INDEX(CONSUMPTION!$A:$J,MATCH("24 LBS 11 x 17 PAPER",CONSUMPTION!$B:$B,0),MATCH(D$2,CONSUMPTION!$1:$1,0)),0),IF(C8="20 LBS 8.5 x 11 DG3 PAPER",_xlfn.IFNA(INDEX(CONSUMPTION!$A:$J,MATCH($C8,CONSUMPTION!$B:$B,0),MATCH(D$2,CONSUMPTION!$1:$1,0)),"")+_xlfn.IFNA(INDEX(CONSUMPTION!$A:$J,MATCH("20 LBS 8.5 x 11 PAPER",CONSUMPTION!$B:$B,0),MATCH(D$2,CONSUMPTION!$1:$1,0)),0),_xlfn.IFNA(INDEX(CONSUMPTION!$A:$J,MATCH($C8,CONSUMPTION!$B:$B,0),MATCH(D$2,CONSUMPTION!$1:$1,0)),""))),"")</f>
        <v/>
      </c>
      <c r="E8" s="19" t="str">
        <f>IFERROR(IF(C8="20 LBS 11 x 17 DG3 PAPER",_xlfn.IFNA(INDEX(CONSUMPTION!$A:$J,MATCH($C8,CONSUMPTION!$B:$B,0),MATCH("Usage Consumption",CONSUMPTION!$1:$1,0)),"")+_xlfn.IFNA(INDEX(CONSUMPTION!$A:$J,MATCH("24 LBS 11 x 17 PAPER",CONSUMPTION!$B:$B,0),MATCH("Usage Consumption",CONSUMPTION!$1:$1,0)),0),IF(C8="20 LBS 8.5 x 11 DG3 PAPER",_xlfn.IFNA(INDEX(CONSUMPTION!$A:$J,MATCH($C8,CONSUMPTION!$B:$B,0),MATCH("Usage Consumption",CONSUMPTION!$1:$1,0)),"")+_xlfn.IFNA(INDEX(CONSUMPTION!$A:$J,MATCH("20 LBS 8.5 x 11 PAPER",CONSUMPTION!$B:$B,0),MATCH("Usage Consumption",CONSUMPTION!$1:$1,0)),0),_xlfn.IFNA(INDEX(CONSUMPTION!$A:$J,MATCH($C8,CONSUMPTION!$B:$B,0),MATCH("Usage Consumption",CONSUMPTION!$1:$1,0)),""))),"")</f>
        <v/>
      </c>
      <c r="F8" s="25"/>
      <c r="G8" s="17">
        <f t="shared" si="2"/>
        <v>0</v>
      </c>
      <c r="H8" s="17">
        <f t="shared" si="3"/>
        <v>0</v>
      </c>
      <c r="I8" s="17">
        <f t="shared" si="3"/>
        <v>0</v>
      </c>
      <c r="J8" s="17">
        <f t="shared" si="3"/>
        <v>0</v>
      </c>
      <c r="K8" s="17">
        <f t="shared" si="3"/>
        <v>0</v>
      </c>
      <c r="L8" s="17">
        <f t="shared" si="3"/>
        <v>0</v>
      </c>
      <c r="M8" s="17">
        <f t="shared" si="3"/>
        <v>0</v>
      </c>
      <c r="N8" s="17">
        <f t="shared" si="3"/>
        <v>0</v>
      </c>
      <c r="O8" s="17">
        <f t="shared" si="3"/>
        <v>0</v>
      </c>
      <c r="P8" s="17">
        <f t="shared" si="3"/>
        <v>0</v>
      </c>
    </row>
    <row r="9" spans="1:16" x14ac:dyDescent="0.25">
      <c r="A9" s="18"/>
      <c r="B9" s="18" t="s">
        <v>10</v>
      </c>
      <c r="C9" s="18" t="s">
        <v>11</v>
      </c>
      <c r="D9" s="19" t="str">
        <f>IFERROR(IF(C9="20 LBS 11 x 17 DG3 PAPER",_xlfn.IFNA(INDEX(CONSUMPTION!$A:$J,MATCH($C9,CONSUMPTION!$B:$B,0),MATCH(D$2,CONSUMPTION!$1:$1,0)),"")+_xlfn.IFNA(INDEX(CONSUMPTION!$A:$J,MATCH("24 LBS 11 x 17 PAPER",CONSUMPTION!$B:$B,0),MATCH(D$2,CONSUMPTION!$1:$1,0)),0),IF(C9="20 LBS 8.5 x 11 DG3 PAPER",_xlfn.IFNA(INDEX(CONSUMPTION!$A:$J,MATCH($C9,CONSUMPTION!$B:$B,0),MATCH(D$2,CONSUMPTION!$1:$1,0)),"")+_xlfn.IFNA(INDEX(CONSUMPTION!$A:$J,MATCH("20 LBS 8.5 x 11 PAPER",CONSUMPTION!$B:$B,0),MATCH(D$2,CONSUMPTION!$1:$1,0)),0),_xlfn.IFNA(INDEX(CONSUMPTION!$A:$J,MATCH($C9,CONSUMPTION!$B:$B,0),MATCH(D$2,CONSUMPTION!$1:$1,0)),""))),"")</f>
        <v/>
      </c>
      <c r="E9" s="19" t="str">
        <f>IFERROR(IF(C9="20 LBS 11 x 17 DG3 PAPER",_xlfn.IFNA(INDEX(CONSUMPTION!$A:$J,MATCH($C9,CONSUMPTION!$B:$B,0),MATCH("Usage Consumption",CONSUMPTION!$1:$1,0)),"")+_xlfn.IFNA(INDEX(CONSUMPTION!$A:$J,MATCH("24 LBS 11 x 17 PAPER",CONSUMPTION!$B:$B,0),MATCH("Usage Consumption",CONSUMPTION!$1:$1,0)),0),IF(C9="20 LBS 8.5 x 11 DG3 PAPER",_xlfn.IFNA(INDEX(CONSUMPTION!$A:$J,MATCH($C9,CONSUMPTION!$B:$B,0),MATCH("Usage Consumption",CONSUMPTION!$1:$1,0)),"")+_xlfn.IFNA(INDEX(CONSUMPTION!$A:$J,MATCH("20 LBS 8.5 x 11 PAPER",CONSUMPTION!$B:$B,0),MATCH("Usage Consumption",CONSUMPTION!$1:$1,0)),0),_xlfn.IFNA(INDEX(CONSUMPTION!$A:$J,MATCH($C9,CONSUMPTION!$B:$B,0),MATCH("Usage Consumption",CONSUMPTION!$1:$1,0)),""))),"")</f>
        <v/>
      </c>
      <c r="F9" s="25"/>
      <c r="G9" s="17">
        <f t="shared" si="2"/>
        <v>0</v>
      </c>
      <c r="H9" s="17">
        <f t="shared" si="3"/>
        <v>0</v>
      </c>
      <c r="I9" s="17">
        <f t="shared" si="3"/>
        <v>0</v>
      </c>
      <c r="J9" s="17">
        <f t="shared" si="3"/>
        <v>0</v>
      </c>
      <c r="K9" s="17">
        <f t="shared" si="3"/>
        <v>0</v>
      </c>
      <c r="L9" s="17">
        <f t="shared" si="3"/>
        <v>0</v>
      </c>
      <c r="M9" s="17">
        <f t="shared" si="3"/>
        <v>0</v>
      </c>
      <c r="N9" s="17">
        <f t="shared" si="3"/>
        <v>0</v>
      </c>
      <c r="O9" s="17">
        <f t="shared" si="3"/>
        <v>0</v>
      </c>
      <c r="P9" s="17">
        <f t="shared" si="3"/>
        <v>0</v>
      </c>
    </row>
    <row r="10" spans="1:16" x14ac:dyDescent="0.25">
      <c r="A10" s="18"/>
      <c r="B10" s="18" t="s">
        <v>12</v>
      </c>
      <c r="C10" s="18" t="s">
        <v>13</v>
      </c>
      <c r="D10" s="19" t="str">
        <f>IFERROR(IF(C10="20 LBS 11 x 17 DG3 PAPER",_xlfn.IFNA(INDEX(CONSUMPTION!$A:$J,MATCH($C10,CONSUMPTION!$B:$B,0),MATCH(D$2,CONSUMPTION!$1:$1,0)),"")+_xlfn.IFNA(INDEX(CONSUMPTION!$A:$J,MATCH("24 LBS 11 x 17 PAPER",CONSUMPTION!$B:$B,0),MATCH(D$2,CONSUMPTION!$1:$1,0)),0),IF(C10="20 LBS 8.5 x 11 DG3 PAPER",_xlfn.IFNA(INDEX(CONSUMPTION!$A:$J,MATCH($C10,CONSUMPTION!$B:$B,0),MATCH(D$2,CONSUMPTION!$1:$1,0)),"")+_xlfn.IFNA(INDEX(CONSUMPTION!$A:$J,MATCH("20 LBS 8.5 x 11 PAPER",CONSUMPTION!$B:$B,0),MATCH(D$2,CONSUMPTION!$1:$1,0)),0),_xlfn.IFNA(INDEX(CONSUMPTION!$A:$J,MATCH($C10,CONSUMPTION!$B:$B,0),MATCH(D$2,CONSUMPTION!$1:$1,0)),""))),"")</f>
        <v/>
      </c>
      <c r="E10" s="19" t="str">
        <f>IFERROR(IF(C10="20 LBS 11 x 17 DG3 PAPER",_xlfn.IFNA(INDEX(CONSUMPTION!$A:$J,MATCH($C10,CONSUMPTION!$B:$B,0),MATCH("Usage Consumption",CONSUMPTION!$1:$1,0)),"")+_xlfn.IFNA(INDEX(CONSUMPTION!$A:$J,MATCH("24 LBS 11 x 17 PAPER",CONSUMPTION!$B:$B,0),MATCH("Usage Consumption",CONSUMPTION!$1:$1,0)),0),IF(C10="20 LBS 8.5 x 11 DG3 PAPER",_xlfn.IFNA(INDEX(CONSUMPTION!$A:$J,MATCH($C10,CONSUMPTION!$B:$B,0),MATCH("Usage Consumption",CONSUMPTION!$1:$1,0)),"")+_xlfn.IFNA(INDEX(CONSUMPTION!$A:$J,MATCH("20 LBS 8.5 x 11 PAPER",CONSUMPTION!$B:$B,0),MATCH("Usage Consumption",CONSUMPTION!$1:$1,0)),0),_xlfn.IFNA(INDEX(CONSUMPTION!$A:$J,MATCH($C10,CONSUMPTION!$B:$B,0),MATCH("Usage Consumption",CONSUMPTION!$1:$1,0)),""))),"")</f>
        <v/>
      </c>
      <c r="F10" s="25"/>
      <c r="G10" s="17">
        <f t="shared" si="2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7">
        <f t="shared" si="3"/>
        <v>0</v>
      </c>
      <c r="N10" s="17">
        <f t="shared" si="3"/>
        <v>0</v>
      </c>
      <c r="O10" s="17">
        <f t="shared" si="3"/>
        <v>0</v>
      </c>
      <c r="P10" s="17">
        <f t="shared" si="3"/>
        <v>0</v>
      </c>
    </row>
    <row r="11" spans="1:16" x14ac:dyDescent="0.25">
      <c r="A11" s="18"/>
      <c r="B11" s="18" t="s">
        <v>14</v>
      </c>
      <c r="C11" s="18" t="s">
        <v>15</v>
      </c>
      <c r="D11" s="19" t="str">
        <f>IFERROR(IF(C11="20 LBS 11 x 17 DG3 PAPER",_xlfn.IFNA(INDEX(CONSUMPTION!$A:$J,MATCH($C11,CONSUMPTION!$B:$B,0),MATCH(D$2,CONSUMPTION!$1:$1,0)),"")+_xlfn.IFNA(INDEX(CONSUMPTION!$A:$J,MATCH("24 LBS 11 x 17 PAPER",CONSUMPTION!$B:$B,0),MATCH(D$2,CONSUMPTION!$1:$1,0)),0),IF(C11="20 LBS 8.5 x 11 DG3 PAPER",_xlfn.IFNA(INDEX(CONSUMPTION!$A:$J,MATCH($C11,CONSUMPTION!$B:$B,0),MATCH(D$2,CONSUMPTION!$1:$1,0)),"")+_xlfn.IFNA(INDEX(CONSUMPTION!$A:$J,MATCH("20 LBS 8.5 x 11 PAPER",CONSUMPTION!$B:$B,0),MATCH(D$2,CONSUMPTION!$1:$1,0)),0),_xlfn.IFNA(INDEX(CONSUMPTION!$A:$J,MATCH($C11,CONSUMPTION!$B:$B,0),MATCH(D$2,CONSUMPTION!$1:$1,0)),""))),"")</f>
        <v/>
      </c>
      <c r="E11" s="19" t="str">
        <f>IFERROR(IF(C11="20 LBS 11 x 17 DG3 PAPER",_xlfn.IFNA(INDEX(CONSUMPTION!$A:$J,MATCH($C11,CONSUMPTION!$B:$B,0),MATCH("Usage Consumption",CONSUMPTION!$1:$1,0)),"")+_xlfn.IFNA(INDEX(CONSUMPTION!$A:$J,MATCH("24 LBS 11 x 17 PAPER",CONSUMPTION!$B:$B,0),MATCH("Usage Consumption",CONSUMPTION!$1:$1,0)),0),IF(C11="20 LBS 8.5 x 11 DG3 PAPER",_xlfn.IFNA(INDEX(CONSUMPTION!$A:$J,MATCH($C11,CONSUMPTION!$B:$B,0),MATCH("Usage Consumption",CONSUMPTION!$1:$1,0)),"")+_xlfn.IFNA(INDEX(CONSUMPTION!$A:$J,MATCH("20 LBS 8.5 x 11 PAPER",CONSUMPTION!$B:$B,0),MATCH("Usage Consumption",CONSUMPTION!$1:$1,0)),0),_xlfn.IFNA(INDEX(CONSUMPTION!$A:$J,MATCH($C11,CONSUMPTION!$B:$B,0),MATCH("Usage Consumption",CONSUMPTION!$1:$1,0)),""))),"")</f>
        <v/>
      </c>
      <c r="F11" s="25"/>
      <c r="G11" s="17">
        <f t="shared" si="2"/>
        <v>0</v>
      </c>
      <c r="H11" s="17">
        <f t="shared" si="3"/>
        <v>0</v>
      </c>
      <c r="I11" s="17">
        <f t="shared" si="3"/>
        <v>0</v>
      </c>
      <c r="J11" s="17">
        <f t="shared" si="3"/>
        <v>0</v>
      </c>
      <c r="K11" s="17">
        <f t="shared" si="3"/>
        <v>0</v>
      </c>
      <c r="L11" s="17">
        <f t="shared" si="3"/>
        <v>0</v>
      </c>
      <c r="M11" s="17">
        <f t="shared" si="3"/>
        <v>0</v>
      </c>
      <c r="N11" s="17">
        <f t="shared" si="3"/>
        <v>0</v>
      </c>
      <c r="O11" s="17">
        <f t="shared" si="3"/>
        <v>0</v>
      </c>
      <c r="P11" s="17">
        <f t="shared" si="3"/>
        <v>0</v>
      </c>
    </row>
    <row r="12" spans="1:16" x14ac:dyDescent="0.25">
      <c r="A12" s="18"/>
      <c r="B12" s="18" t="s">
        <v>26</v>
      </c>
      <c r="C12" s="18" t="s">
        <v>110</v>
      </c>
      <c r="D12" s="19" t="str">
        <f>IFERROR(IF(C12="20 LBS 11 x 17 DG3 PAPER",_xlfn.IFNA(INDEX(CONSUMPTION!$A:$J,MATCH($C12,CONSUMPTION!$B:$B,0),MATCH(D$2,CONSUMPTION!$1:$1,0)),"")+_xlfn.IFNA(INDEX(CONSUMPTION!$A:$J,MATCH("24 LBS 11 x 17 PAPER",CONSUMPTION!$B:$B,0),MATCH(D$2,CONSUMPTION!$1:$1,0)),0),IF(C12="20 LBS 8.5 x 11 DG3 PAPER",_xlfn.IFNA(INDEX(CONSUMPTION!$A:$J,MATCH($C12,CONSUMPTION!$B:$B,0),MATCH(D$2,CONSUMPTION!$1:$1,0)),"")+_xlfn.IFNA(INDEX(CONSUMPTION!$A:$J,MATCH("20 LBS 8.5 x 11 PAPER",CONSUMPTION!$B:$B,0),MATCH(D$2,CONSUMPTION!$1:$1,0)),0),_xlfn.IFNA(INDEX(CONSUMPTION!$A:$J,MATCH($C12,CONSUMPTION!$B:$B,0),MATCH(D$2,CONSUMPTION!$1:$1,0)),""))),"")</f>
        <v/>
      </c>
      <c r="E12" s="19" t="str">
        <f>IFERROR(IF(C12="20 LBS 11 x 17 DG3 PAPER",_xlfn.IFNA(INDEX(CONSUMPTION!$A:$J,MATCH($C12,CONSUMPTION!$B:$B,0),MATCH("Usage Consumption",CONSUMPTION!$1:$1,0)),"")+_xlfn.IFNA(INDEX(CONSUMPTION!$A:$J,MATCH("24 LBS 11 x 17 PAPER",CONSUMPTION!$B:$B,0),MATCH("Usage Consumption",CONSUMPTION!$1:$1,0)),0),IF(C12="20 LBS 8.5 x 11 DG3 PAPER",_xlfn.IFNA(INDEX(CONSUMPTION!$A:$J,MATCH($C12,CONSUMPTION!$B:$B,0),MATCH("Usage Consumption",CONSUMPTION!$1:$1,0)),"")+_xlfn.IFNA(INDEX(CONSUMPTION!$A:$J,MATCH("20 LBS 8.5 x 11 PAPER",CONSUMPTION!$B:$B,0),MATCH("Usage Consumption",CONSUMPTION!$1:$1,0)),0),_xlfn.IFNA(INDEX(CONSUMPTION!$A:$J,MATCH($C12,CONSUMPTION!$B:$B,0),MATCH("Usage Consumption",CONSUMPTION!$1:$1,0)),""))),"")</f>
        <v/>
      </c>
      <c r="F12" s="25"/>
      <c r="G12" s="17">
        <f t="shared" si="2"/>
        <v>0</v>
      </c>
      <c r="H12" s="17">
        <f t="shared" si="3"/>
        <v>0</v>
      </c>
      <c r="I12" s="17">
        <f t="shared" si="3"/>
        <v>0</v>
      </c>
      <c r="J12" s="17">
        <f t="shared" si="3"/>
        <v>0</v>
      </c>
      <c r="K12" s="17">
        <f t="shared" si="3"/>
        <v>0</v>
      </c>
      <c r="L12" s="17">
        <f t="shared" si="3"/>
        <v>0</v>
      </c>
      <c r="M12" s="17">
        <f t="shared" si="3"/>
        <v>0</v>
      </c>
      <c r="N12" s="17">
        <f t="shared" si="3"/>
        <v>0</v>
      </c>
      <c r="O12" s="17">
        <f t="shared" si="3"/>
        <v>0</v>
      </c>
      <c r="P12" s="17">
        <f t="shared" si="3"/>
        <v>0</v>
      </c>
    </row>
    <row r="13" spans="1:16" x14ac:dyDescent="0.25">
      <c r="A13" s="18"/>
      <c r="B13" s="18" t="s">
        <v>52</v>
      </c>
      <c r="C13" s="18" t="s">
        <v>53</v>
      </c>
      <c r="D13" s="19" t="str">
        <f>IFERROR(IF(C13="20 LBS 11 x 17 DG3 PAPER",_xlfn.IFNA(INDEX(CONSUMPTION!$A:$J,MATCH($C13,CONSUMPTION!$B:$B,0),MATCH(D$2,CONSUMPTION!$1:$1,0)),"")+_xlfn.IFNA(INDEX(CONSUMPTION!$A:$J,MATCH("24 LBS 11 x 17 PAPER",CONSUMPTION!$B:$B,0),MATCH(D$2,CONSUMPTION!$1:$1,0)),0),IF(C13="20 LBS 8.5 x 11 DG3 PAPER",_xlfn.IFNA(INDEX(CONSUMPTION!$A:$J,MATCH($C13,CONSUMPTION!$B:$B,0),MATCH(D$2,CONSUMPTION!$1:$1,0)),"")+_xlfn.IFNA(INDEX(CONSUMPTION!$A:$J,MATCH("20 LBS 8.5 x 11 PAPER",CONSUMPTION!$B:$B,0),MATCH(D$2,CONSUMPTION!$1:$1,0)),0),_xlfn.IFNA(INDEX(CONSUMPTION!$A:$J,MATCH($C13,CONSUMPTION!$B:$B,0),MATCH(D$2,CONSUMPTION!$1:$1,0)),""))),"")</f>
        <v/>
      </c>
      <c r="E13" s="19" t="str">
        <f>IFERROR(IF(C13="20 LBS 11 x 17 DG3 PAPER",_xlfn.IFNA(INDEX(CONSUMPTION!$A:$J,MATCH($C13,CONSUMPTION!$B:$B,0),MATCH("Usage Consumption",CONSUMPTION!$1:$1,0)),"")+_xlfn.IFNA(INDEX(CONSUMPTION!$A:$J,MATCH("24 LBS 11 x 17 PAPER",CONSUMPTION!$B:$B,0),MATCH("Usage Consumption",CONSUMPTION!$1:$1,0)),0),IF(C13="20 LBS 8.5 x 11 DG3 PAPER",_xlfn.IFNA(INDEX(CONSUMPTION!$A:$J,MATCH($C13,CONSUMPTION!$B:$B,0),MATCH("Usage Consumption",CONSUMPTION!$1:$1,0)),"")+_xlfn.IFNA(INDEX(CONSUMPTION!$A:$J,MATCH("20 LBS 8.5 x 11 PAPER",CONSUMPTION!$B:$B,0),MATCH("Usage Consumption",CONSUMPTION!$1:$1,0)),0),_xlfn.IFNA(INDEX(CONSUMPTION!$A:$J,MATCH($C13,CONSUMPTION!$B:$B,0),MATCH("Usage Consumption",CONSUMPTION!$1:$1,0)),""))),"")</f>
        <v/>
      </c>
      <c r="F13" s="25"/>
      <c r="G13" s="17">
        <f t="shared" si="2"/>
        <v>0</v>
      </c>
      <c r="H13" s="17">
        <f t="shared" si="3"/>
        <v>0</v>
      </c>
      <c r="I13" s="17">
        <f t="shared" si="3"/>
        <v>0</v>
      </c>
      <c r="J13" s="17">
        <f t="shared" si="3"/>
        <v>0</v>
      </c>
      <c r="K13" s="17">
        <f t="shared" si="3"/>
        <v>0</v>
      </c>
      <c r="L13" s="17">
        <f t="shared" si="3"/>
        <v>0</v>
      </c>
      <c r="M13" s="17">
        <f t="shared" si="3"/>
        <v>0</v>
      </c>
      <c r="N13" s="17">
        <f t="shared" si="3"/>
        <v>0</v>
      </c>
      <c r="O13" s="17">
        <f t="shared" si="3"/>
        <v>0</v>
      </c>
      <c r="P13" s="17">
        <f t="shared" si="3"/>
        <v>0</v>
      </c>
    </row>
    <row r="14" spans="1:16" x14ac:dyDescent="0.25">
      <c r="A14" s="18"/>
      <c r="B14" s="18" t="s">
        <v>54</v>
      </c>
      <c r="C14" s="18" t="s">
        <v>55</v>
      </c>
      <c r="D14" s="19" t="str">
        <f>IFERROR(IF(C14="20 LBS 11 x 17 DG3 PAPER",_xlfn.IFNA(INDEX(CONSUMPTION!$A:$J,MATCH($C14,CONSUMPTION!$B:$B,0),MATCH(D$2,CONSUMPTION!$1:$1,0)),"")+_xlfn.IFNA(INDEX(CONSUMPTION!$A:$J,MATCH("24 LBS 11 x 17 PAPER",CONSUMPTION!$B:$B,0),MATCH(D$2,CONSUMPTION!$1:$1,0)),0),IF(C14="20 LBS 8.5 x 11 DG3 PAPER",_xlfn.IFNA(INDEX(CONSUMPTION!$A:$J,MATCH($C14,CONSUMPTION!$B:$B,0),MATCH(D$2,CONSUMPTION!$1:$1,0)),"")+_xlfn.IFNA(INDEX(CONSUMPTION!$A:$J,MATCH("20 LBS 8.5 x 11 PAPER",CONSUMPTION!$B:$B,0),MATCH(D$2,CONSUMPTION!$1:$1,0)),0),_xlfn.IFNA(INDEX(CONSUMPTION!$A:$J,MATCH($C14,CONSUMPTION!$B:$B,0),MATCH(D$2,CONSUMPTION!$1:$1,0)),""))),"")</f>
        <v/>
      </c>
      <c r="E14" s="19" t="str">
        <f>IFERROR(IF(C14="20 LBS 11 x 17 DG3 PAPER",_xlfn.IFNA(INDEX(CONSUMPTION!$A:$J,MATCH($C14,CONSUMPTION!$B:$B,0),MATCH("Usage Consumption",CONSUMPTION!$1:$1,0)),"")+_xlfn.IFNA(INDEX(CONSUMPTION!$A:$J,MATCH("24 LBS 11 x 17 PAPER",CONSUMPTION!$B:$B,0),MATCH("Usage Consumption",CONSUMPTION!$1:$1,0)),0),IF(C14="20 LBS 8.5 x 11 DG3 PAPER",_xlfn.IFNA(INDEX(CONSUMPTION!$A:$J,MATCH($C14,CONSUMPTION!$B:$B,0),MATCH("Usage Consumption",CONSUMPTION!$1:$1,0)),"")+_xlfn.IFNA(INDEX(CONSUMPTION!$A:$J,MATCH("20 LBS 8.5 x 11 PAPER",CONSUMPTION!$B:$B,0),MATCH("Usage Consumption",CONSUMPTION!$1:$1,0)),0),_xlfn.IFNA(INDEX(CONSUMPTION!$A:$J,MATCH($C14,CONSUMPTION!$B:$B,0),MATCH("Usage Consumption",CONSUMPTION!$1:$1,0)),""))),"")</f>
        <v/>
      </c>
      <c r="F14" s="25"/>
      <c r="G14" s="17">
        <f t="shared" si="2"/>
        <v>0</v>
      </c>
      <c r="H14" s="17">
        <f t="shared" si="3"/>
        <v>0</v>
      </c>
      <c r="I14" s="17">
        <f t="shared" si="3"/>
        <v>0</v>
      </c>
      <c r="J14" s="17">
        <f t="shared" si="3"/>
        <v>0</v>
      </c>
      <c r="K14" s="17">
        <f t="shared" si="3"/>
        <v>0</v>
      </c>
      <c r="L14" s="17">
        <f t="shared" si="3"/>
        <v>0</v>
      </c>
      <c r="M14" s="17">
        <f t="shared" si="3"/>
        <v>0</v>
      </c>
      <c r="N14" s="17">
        <f t="shared" si="3"/>
        <v>0</v>
      </c>
      <c r="O14" s="17">
        <f t="shared" si="3"/>
        <v>0</v>
      </c>
      <c r="P14" s="17">
        <f t="shared" si="3"/>
        <v>0</v>
      </c>
    </row>
    <row r="15" spans="1:16" x14ac:dyDescent="0.25">
      <c r="A15" s="18"/>
      <c r="B15" s="18" t="s">
        <v>56</v>
      </c>
      <c r="C15" s="18" t="s">
        <v>57</v>
      </c>
      <c r="D15" s="19" t="str">
        <f>IFERROR(IF(C15="20 LBS 11 x 17 DG3 PAPER",_xlfn.IFNA(INDEX(CONSUMPTION!$A:$J,MATCH($C15,CONSUMPTION!$B:$B,0),MATCH(D$2,CONSUMPTION!$1:$1,0)),"")+_xlfn.IFNA(INDEX(CONSUMPTION!$A:$J,MATCH("24 LBS 11 x 17 PAPER",CONSUMPTION!$B:$B,0),MATCH(D$2,CONSUMPTION!$1:$1,0)),0),IF(C15="20 LBS 8.5 x 11 DG3 PAPER",_xlfn.IFNA(INDEX(CONSUMPTION!$A:$J,MATCH($C15,CONSUMPTION!$B:$B,0),MATCH(D$2,CONSUMPTION!$1:$1,0)),"")+_xlfn.IFNA(INDEX(CONSUMPTION!$A:$J,MATCH("20 LBS 8.5 x 11 PAPER",CONSUMPTION!$B:$B,0),MATCH(D$2,CONSUMPTION!$1:$1,0)),0),_xlfn.IFNA(INDEX(CONSUMPTION!$A:$J,MATCH($C15,CONSUMPTION!$B:$B,0),MATCH(D$2,CONSUMPTION!$1:$1,0)),""))),"")</f>
        <v/>
      </c>
      <c r="E15" s="19" t="str">
        <f>IFERROR(IF(C15="20 LBS 11 x 17 DG3 PAPER",_xlfn.IFNA(INDEX(CONSUMPTION!$A:$J,MATCH($C15,CONSUMPTION!$B:$B,0),MATCH("Usage Consumption",CONSUMPTION!$1:$1,0)),"")+_xlfn.IFNA(INDEX(CONSUMPTION!$A:$J,MATCH("24 LBS 11 x 17 PAPER",CONSUMPTION!$B:$B,0),MATCH("Usage Consumption",CONSUMPTION!$1:$1,0)),0),IF(C15="20 LBS 8.5 x 11 DG3 PAPER",_xlfn.IFNA(INDEX(CONSUMPTION!$A:$J,MATCH($C15,CONSUMPTION!$B:$B,0),MATCH("Usage Consumption",CONSUMPTION!$1:$1,0)),"")+_xlfn.IFNA(INDEX(CONSUMPTION!$A:$J,MATCH("20 LBS 8.5 x 11 PAPER",CONSUMPTION!$B:$B,0),MATCH("Usage Consumption",CONSUMPTION!$1:$1,0)),0),_xlfn.IFNA(INDEX(CONSUMPTION!$A:$J,MATCH($C15,CONSUMPTION!$B:$B,0),MATCH("Usage Consumption",CONSUMPTION!$1:$1,0)),""))),"")</f>
        <v/>
      </c>
      <c r="F15" s="25"/>
      <c r="G15" s="17">
        <f t="shared" si="2"/>
        <v>0</v>
      </c>
      <c r="H15" s="17">
        <f t="shared" si="3"/>
        <v>0</v>
      </c>
      <c r="I15" s="17">
        <f t="shared" si="3"/>
        <v>0</v>
      </c>
      <c r="J15" s="17">
        <f t="shared" si="3"/>
        <v>0</v>
      </c>
      <c r="K15" s="17">
        <f t="shared" si="3"/>
        <v>0</v>
      </c>
      <c r="L15" s="17">
        <f t="shared" si="3"/>
        <v>0</v>
      </c>
      <c r="M15" s="17">
        <f t="shared" si="3"/>
        <v>0</v>
      </c>
      <c r="N15" s="17">
        <f t="shared" si="3"/>
        <v>0</v>
      </c>
      <c r="O15" s="17">
        <f t="shared" si="3"/>
        <v>0</v>
      </c>
      <c r="P15" s="17">
        <f t="shared" si="3"/>
        <v>0</v>
      </c>
    </row>
    <row r="16" spans="1:16" x14ac:dyDescent="0.25">
      <c r="A16" s="18"/>
      <c r="B16" s="18" t="s">
        <v>58</v>
      </c>
      <c r="C16" s="18" t="s">
        <v>59</v>
      </c>
      <c r="D16" s="19" t="str">
        <f>IFERROR(IF(C16="20 LBS 11 x 17 DG3 PAPER",_xlfn.IFNA(INDEX(CONSUMPTION!$A:$J,MATCH($C16,CONSUMPTION!$B:$B,0),MATCH(D$2,CONSUMPTION!$1:$1,0)),"")+_xlfn.IFNA(INDEX(CONSUMPTION!$A:$J,MATCH("24 LBS 11 x 17 PAPER",CONSUMPTION!$B:$B,0),MATCH(D$2,CONSUMPTION!$1:$1,0)),0),IF(C16="20 LBS 8.5 x 11 DG3 PAPER",_xlfn.IFNA(INDEX(CONSUMPTION!$A:$J,MATCH($C16,CONSUMPTION!$B:$B,0),MATCH(D$2,CONSUMPTION!$1:$1,0)),"")+_xlfn.IFNA(INDEX(CONSUMPTION!$A:$J,MATCH("20 LBS 8.5 x 11 PAPER",CONSUMPTION!$B:$B,0),MATCH(D$2,CONSUMPTION!$1:$1,0)),0),_xlfn.IFNA(INDEX(CONSUMPTION!$A:$J,MATCH($C16,CONSUMPTION!$B:$B,0),MATCH(D$2,CONSUMPTION!$1:$1,0)),""))),"")</f>
        <v/>
      </c>
      <c r="E16" s="19" t="str">
        <f>IFERROR(IF(C16="20 LBS 11 x 17 DG3 PAPER",_xlfn.IFNA(INDEX(CONSUMPTION!$A:$J,MATCH($C16,CONSUMPTION!$B:$B,0),MATCH("Usage Consumption",CONSUMPTION!$1:$1,0)),"")+_xlfn.IFNA(INDEX(CONSUMPTION!$A:$J,MATCH("24 LBS 11 x 17 PAPER",CONSUMPTION!$B:$B,0),MATCH("Usage Consumption",CONSUMPTION!$1:$1,0)),0),IF(C16="20 LBS 8.5 x 11 DG3 PAPER",_xlfn.IFNA(INDEX(CONSUMPTION!$A:$J,MATCH($C16,CONSUMPTION!$B:$B,0),MATCH("Usage Consumption",CONSUMPTION!$1:$1,0)),"")+_xlfn.IFNA(INDEX(CONSUMPTION!$A:$J,MATCH("20 LBS 8.5 x 11 PAPER",CONSUMPTION!$B:$B,0),MATCH("Usage Consumption",CONSUMPTION!$1:$1,0)),0),_xlfn.IFNA(INDEX(CONSUMPTION!$A:$J,MATCH($C16,CONSUMPTION!$B:$B,0),MATCH("Usage Consumption",CONSUMPTION!$1:$1,0)),""))),"")</f>
        <v/>
      </c>
      <c r="F16" s="25"/>
      <c r="G16" s="17">
        <f t="shared" si="2"/>
        <v>0</v>
      </c>
      <c r="H16" s="17">
        <f t="shared" si="3"/>
        <v>0</v>
      </c>
      <c r="I16" s="17">
        <f t="shared" si="3"/>
        <v>0</v>
      </c>
      <c r="J16" s="17">
        <f t="shared" si="3"/>
        <v>0</v>
      </c>
      <c r="K16" s="17">
        <f t="shared" si="3"/>
        <v>0</v>
      </c>
      <c r="L16" s="17">
        <f t="shared" si="3"/>
        <v>0</v>
      </c>
      <c r="M16" s="17">
        <f t="shared" si="3"/>
        <v>0</v>
      </c>
      <c r="N16" s="17">
        <f t="shared" si="3"/>
        <v>0</v>
      </c>
      <c r="O16" s="17">
        <f t="shared" si="3"/>
        <v>0</v>
      </c>
      <c r="P16" s="17">
        <f t="shared" si="3"/>
        <v>0</v>
      </c>
    </row>
    <row r="17" spans="1:16" x14ac:dyDescent="0.25">
      <c r="A17" s="18"/>
      <c r="B17" s="18" t="s">
        <v>75</v>
      </c>
      <c r="C17" s="18" t="s">
        <v>76</v>
      </c>
      <c r="D17" s="19" t="str">
        <f>IFERROR(IF(C17="20 LBS 11 x 17 DG3 PAPER",_xlfn.IFNA(INDEX(CONSUMPTION!$A:$J,MATCH($C17,CONSUMPTION!$B:$B,0),MATCH(D$2,CONSUMPTION!$1:$1,0)),"")+_xlfn.IFNA(INDEX(CONSUMPTION!$A:$J,MATCH("24 LBS 11 x 17 PAPER",CONSUMPTION!$B:$B,0),MATCH(D$2,CONSUMPTION!$1:$1,0)),0),IF(C17="20 LBS 8.5 x 11 DG3 PAPER",_xlfn.IFNA(INDEX(CONSUMPTION!$A:$J,MATCH($C17,CONSUMPTION!$B:$B,0),MATCH(D$2,CONSUMPTION!$1:$1,0)),"")+_xlfn.IFNA(INDEX(CONSUMPTION!$A:$J,MATCH("20 LBS 8.5 x 11 PAPER",CONSUMPTION!$B:$B,0),MATCH(D$2,CONSUMPTION!$1:$1,0)),0),_xlfn.IFNA(INDEX(CONSUMPTION!$A:$J,MATCH($C17,CONSUMPTION!$B:$B,0),MATCH(D$2,CONSUMPTION!$1:$1,0)),""))),"")</f>
        <v/>
      </c>
      <c r="E17" s="19" t="str">
        <f>IFERROR(IF(C17="20 LBS 11 x 17 DG3 PAPER",_xlfn.IFNA(INDEX(CONSUMPTION!$A:$J,MATCH($C17,CONSUMPTION!$B:$B,0),MATCH("Usage Consumption",CONSUMPTION!$1:$1,0)),"")+_xlfn.IFNA(INDEX(CONSUMPTION!$A:$J,MATCH("24 LBS 11 x 17 PAPER",CONSUMPTION!$B:$B,0),MATCH("Usage Consumption",CONSUMPTION!$1:$1,0)),0),IF(C17="20 LBS 8.5 x 11 DG3 PAPER",_xlfn.IFNA(INDEX(CONSUMPTION!$A:$J,MATCH($C17,CONSUMPTION!$B:$B,0),MATCH("Usage Consumption",CONSUMPTION!$1:$1,0)),"")+_xlfn.IFNA(INDEX(CONSUMPTION!$A:$J,MATCH("20 LBS 8.5 x 11 PAPER",CONSUMPTION!$B:$B,0),MATCH("Usage Consumption",CONSUMPTION!$1:$1,0)),0),_xlfn.IFNA(INDEX(CONSUMPTION!$A:$J,MATCH($C17,CONSUMPTION!$B:$B,0),MATCH("Usage Consumption",CONSUMPTION!$1:$1,0)),""))),"")</f>
        <v/>
      </c>
      <c r="F17" s="25"/>
      <c r="G17" s="17">
        <f t="shared" si="2"/>
        <v>0</v>
      </c>
      <c r="H17" s="17">
        <f t="shared" si="3"/>
        <v>0</v>
      </c>
      <c r="I17" s="17">
        <f t="shared" si="3"/>
        <v>0</v>
      </c>
      <c r="J17" s="17">
        <f t="shared" si="3"/>
        <v>0</v>
      </c>
      <c r="K17" s="17">
        <f t="shared" si="3"/>
        <v>0</v>
      </c>
      <c r="L17" s="17">
        <f t="shared" si="3"/>
        <v>0</v>
      </c>
      <c r="M17" s="17">
        <f t="shared" si="3"/>
        <v>0</v>
      </c>
      <c r="N17" s="17">
        <f t="shared" si="3"/>
        <v>0</v>
      </c>
      <c r="O17" s="17">
        <f t="shared" si="3"/>
        <v>0</v>
      </c>
      <c r="P17" s="17">
        <f t="shared" si="3"/>
        <v>0</v>
      </c>
    </row>
    <row r="18" spans="1:16" x14ac:dyDescent="0.25">
      <c r="A18" s="18"/>
      <c r="B18" s="18" t="s">
        <v>60</v>
      </c>
      <c r="C18" s="18" t="s">
        <v>61</v>
      </c>
      <c r="D18" s="19" t="str">
        <f>IFERROR(IF(C18="20 LBS 11 x 17 DG3 PAPER",_xlfn.IFNA(INDEX(CONSUMPTION!$A:$J,MATCH($C18,CONSUMPTION!$B:$B,0),MATCH(D$2,CONSUMPTION!$1:$1,0)),"")+_xlfn.IFNA(INDEX(CONSUMPTION!$A:$J,MATCH("24 LBS 11 x 17 PAPER",CONSUMPTION!$B:$B,0),MATCH(D$2,CONSUMPTION!$1:$1,0)),0),IF(C18="20 LBS 8.5 x 11 DG3 PAPER",_xlfn.IFNA(INDEX(CONSUMPTION!$A:$J,MATCH($C18,CONSUMPTION!$B:$B,0),MATCH(D$2,CONSUMPTION!$1:$1,0)),"")+_xlfn.IFNA(INDEX(CONSUMPTION!$A:$J,MATCH("20 LBS 8.5 x 11 PAPER",CONSUMPTION!$B:$B,0),MATCH(D$2,CONSUMPTION!$1:$1,0)),0),_xlfn.IFNA(INDEX(CONSUMPTION!$A:$J,MATCH($C18,CONSUMPTION!$B:$B,0),MATCH(D$2,CONSUMPTION!$1:$1,0)),""))),"")</f>
        <v/>
      </c>
      <c r="E18" s="19" t="str">
        <f>IFERROR(IF(C18="20 LBS 11 x 17 DG3 PAPER",_xlfn.IFNA(INDEX(CONSUMPTION!$A:$J,MATCH($C18,CONSUMPTION!$B:$B,0),MATCH("Usage Consumption",CONSUMPTION!$1:$1,0)),"")+_xlfn.IFNA(INDEX(CONSUMPTION!$A:$J,MATCH("24 LBS 11 x 17 PAPER",CONSUMPTION!$B:$B,0),MATCH("Usage Consumption",CONSUMPTION!$1:$1,0)),0),IF(C18="20 LBS 8.5 x 11 DG3 PAPER",_xlfn.IFNA(INDEX(CONSUMPTION!$A:$J,MATCH($C18,CONSUMPTION!$B:$B,0),MATCH("Usage Consumption",CONSUMPTION!$1:$1,0)),"")+_xlfn.IFNA(INDEX(CONSUMPTION!$A:$J,MATCH("20 LBS 8.5 x 11 PAPER",CONSUMPTION!$B:$B,0),MATCH("Usage Consumption",CONSUMPTION!$1:$1,0)),0),_xlfn.IFNA(INDEX(CONSUMPTION!$A:$J,MATCH($C18,CONSUMPTION!$B:$B,0),MATCH("Usage Consumption",CONSUMPTION!$1:$1,0)),""))),"")</f>
        <v/>
      </c>
      <c r="F18" s="25"/>
      <c r="G18" s="17">
        <f t="shared" si="2"/>
        <v>0</v>
      </c>
      <c r="H18" s="17">
        <f t="shared" si="3"/>
        <v>0</v>
      </c>
      <c r="I18" s="17">
        <f t="shared" si="3"/>
        <v>0</v>
      </c>
      <c r="J18" s="17">
        <f t="shared" si="3"/>
        <v>0</v>
      </c>
      <c r="K18" s="17">
        <f t="shared" si="3"/>
        <v>0</v>
      </c>
      <c r="L18" s="17">
        <f t="shared" si="3"/>
        <v>0</v>
      </c>
      <c r="M18" s="17">
        <f t="shared" si="3"/>
        <v>0</v>
      </c>
      <c r="N18" s="17">
        <f t="shared" si="3"/>
        <v>0</v>
      </c>
      <c r="O18" s="17">
        <f t="shared" si="3"/>
        <v>0</v>
      </c>
      <c r="P18" s="17">
        <f t="shared" si="3"/>
        <v>0</v>
      </c>
    </row>
    <row r="19" spans="1:16" x14ac:dyDescent="0.25">
      <c r="A19" s="18"/>
      <c r="B19" s="18" t="s">
        <v>62</v>
      </c>
      <c r="C19" s="18" t="s">
        <v>63</v>
      </c>
      <c r="D19" s="19" t="str">
        <f>IFERROR(IF(C19="20 LBS 11 x 17 DG3 PAPER",_xlfn.IFNA(INDEX(CONSUMPTION!$A:$J,MATCH($C19,CONSUMPTION!$B:$B,0),MATCH(D$2,CONSUMPTION!$1:$1,0)),"")+_xlfn.IFNA(INDEX(CONSUMPTION!$A:$J,MATCH("24 LBS 11 x 17 PAPER",CONSUMPTION!$B:$B,0),MATCH(D$2,CONSUMPTION!$1:$1,0)),0),IF(C19="20 LBS 8.5 x 11 DG3 PAPER",_xlfn.IFNA(INDEX(CONSUMPTION!$A:$J,MATCH($C19,CONSUMPTION!$B:$B,0),MATCH(D$2,CONSUMPTION!$1:$1,0)),"")+_xlfn.IFNA(INDEX(CONSUMPTION!$A:$J,MATCH("20 LBS 8.5 x 11 PAPER",CONSUMPTION!$B:$B,0),MATCH(D$2,CONSUMPTION!$1:$1,0)),0),_xlfn.IFNA(INDEX(CONSUMPTION!$A:$J,MATCH($C19,CONSUMPTION!$B:$B,0),MATCH(D$2,CONSUMPTION!$1:$1,0)),""))),"")</f>
        <v/>
      </c>
      <c r="E19" s="19" t="str">
        <f>IFERROR(IF(C19="20 LBS 11 x 17 DG3 PAPER",_xlfn.IFNA(INDEX(CONSUMPTION!$A:$J,MATCH($C19,CONSUMPTION!$B:$B,0),MATCH("Usage Consumption",CONSUMPTION!$1:$1,0)),"")+_xlfn.IFNA(INDEX(CONSUMPTION!$A:$J,MATCH("24 LBS 11 x 17 PAPER",CONSUMPTION!$B:$B,0),MATCH("Usage Consumption",CONSUMPTION!$1:$1,0)),0),IF(C19="20 LBS 8.5 x 11 DG3 PAPER",_xlfn.IFNA(INDEX(CONSUMPTION!$A:$J,MATCH($C19,CONSUMPTION!$B:$B,0),MATCH("Usage Consumption",CONSUMPTION!$1:$1,0)),"")+_xlfn.IFNA(INDEX(CONSUMPTION!$A:$J,MATCH("20 LBS 8.5 x 11 PAPER",CONSUMPTION!$B:$B,0),MATCH("Usage Consumption",CONSUMPTION!$1:$1,0)),0),_xlfn.IFNA(INDEX(CONSUMPTION!$A:$J,MATCH($C19,CONSUMPTION!$B:$B,0),MATCH("Usage Consumption",CONSUMPTION!$1:$1,0)),""))),"")</f>
        <v/>
      </c>
      <c r="F19" s="25"/>
      <c r="G19" s="17">
        <f t="shared" si="2"/>
        <v>0</v>
      </c>
      <c r="H19" s="17">
        <f t="shared" si="3"/>
        <v>0</v>
      </c>
      <c r="I19" s="17">
        <f t="shared" si="3"/>
        <v>0</v>
      </c>
      <c r="J19" s="17">
        <f t="shared" si="3"/>
        <v>0</v>
      </c>
      <c r="K19" s="17">
        <f t="shared" si="3"/>
        <v>0</v>
      </c>
      <c r="L19" s="17">
        <f t="shared" si="3"/>
        <v>0</v>
      </c>
      <c r="M19" s="17">
        <f t="shared" si="3"/>
        <v>0</v>
      </c>
      <c r="N19" s="17">
        <f t="shared" si="3"/>
        <v>0</v>
      </c>
      <c r="O19" s="17">
        <f t="shared" si="3"/>
        <v>0</v>
      </c>
      <c r="P19" s="17">
        <f t="shared" si="3"/>
        <v>0</v>
      </c>
    </row>
    <row r="20" spans="1:16" x14ac:dyDescent="0.25">
      <c r="A20" s="18"/>
      <c r="B20" s="18" t="s">
        <v>64</v>
      </c>
      <c r="C20" s="18" t="s">
        <v>65</v>
      </c>
      <c r="D20" s="19" t="str">
        <f>IFERROR(IF(C20="20 LBS 11 x 17 DG3 PAPER",_xlfn.IFNA(INDEX(CONSUMPTION!$A:$J,MATCH($C20,CONSUMPTION!$B:$B,0),MATCH(D$2,CONSUMPTION!$1:$1,0)),"")+_xlfn.IFNA(INDEX(CONSUMPTION!$A:$J,MATCH("24 LBS 11 x 17 PAPER",CONSUMPTION!$B:$B,0),MATCH(D$2,CONSUMPTION!$1:$1,0)),0),IF(C20="20 LBS 8.5 x 11 DG3 PAPER",_xlfn.IFNA(INDEX(CONSUMPTION!$A:$J,MATCH($C20,CONSUMPTION!$B:$B,0),MATCH(D$2,CONSUMPTION!$1:$1,0)),"")+_xlfn.IFNA(INDEX(CONSUMPTION!$A:$J,MATCH("20 LBS 8.5 x 11 PAPER",CONSUMPTION!$B:$B,0),MATCH(D$2,CONSUMPTION!$1:$1,0)),0),_xlfn.IFNA(INDEX(CONSUMPTION!$A:$J,MATCH($C20,CONSUMPTION!$B:$B,0),MATCH(D$2,CONSUMPTION!$1:$1,0)),""))),"")</f>
        <v/>
      </c>
      <c r="E20" s="19" t="str">
        <f>IFERROR(IF(C20="20 LBS 11 x 17 DG3 PAPER",_xlfn.IFNA(INDEX(CONSUMPTION!$A:$J,MATCH($C20,CONSUMPTION!$B:$B,0),MATCH("Usage Consumption",CONSUMPTION!$1:$1,0)),"")+_xlfn.IFNA(INDEX(CONSUMPTION!$A:$J,MATCH("24 LBS 11 x 17 PAPER",CONSUMPTION!$B:$B,0),MATCH("Usage Consumption",CONSUMPTION!$1:$1,0)),0),IF(C20="20 LBS 8.5 x 11 DG3 PAPER",_xlfn.IFNA(INDEX(CONSUMPTION!$A:$J,MATCH($C20,CONSUMPTION!$B:$B,0),MATCH("Usage Consumption",CONSUMPTION!$1:$1,0)),"")+_xlfn.IFNA(INDEX(CONSUMPTION!$A:$J,MATCH("20 LBS 8.5 x 11 PAPER",CONSUMPTION!$B:$B,0),MATCH("Usage Consumption",CONSUMPTION!$1:$1,0)),0),_xlfn.IFNA(INDEX(CONSUMPTION!$A:$J,MATCH($C20,CONSUMPTION!$B:$B,0),MATCH("Usage Consumption",CONSUMPTION!$1:$1,0)),""))),"")</f>
        <v/>
      </c>
      <c r="F20" s="25"/>
      <c r="G20" s="17">
        <f t="shared" si="2"/>
        <v>0</v>
      </c>
      <c r="H20" s="17">
        <f t="shared" ref="H20:P35" si="4">IF(IFERROR(SUM(G20-$E20+H56),0)&lt;0,0,IFERROR(SUM(G20-$E20+H56),0))</f>
        <v>0</v>
      </c>
      <c r="I20" s="17">
        <f t="shared" si="4"/>
        <v>0</v>
      </c>
      <c r="J20" s="17">
        <f t="shared" si="4"/>
        <v>0</v>
      </c>
      <c r="K20" s="17">
        <f t="shared" si="4"/>
        <v>0</v>
      </c>
      <c r="L20" s="17">
        <f t="shared" si="4"/>
        <v>0</v>
      </c>
      <c r="M20" s="17">
        <f t="shared" si="4"/>
        <v>0</v>
      </c>
      <c r="N20" s="17">
        <f t="shared" si="4"/>
        <v>0</v>
      </c>
      <c r="O20" s="17">
        <f t="shared" si="4"/>
        <v>0</v>
      </c>
      <c r="P20" s="17">
        <f t="shared" si="4"/>
        <v>0</v>
      </c>
    </row>
    <row r="21" spans="1:16" x14ac:dyDescent="0.25">
      <c r="A21" s="18"/>
      <c r="B21" s="18" t="s">
        <v>66</v>
      </c>
      <c r="C21" s="18" t="s">
        <v>67</v>
      </c>
      <c r="D21" s="19" t="str">
        <f>IFERROR(IF(C21="20 LBS 11 x 17 DG3 PAPER",_xlfn.IFNA(INDEX(CONSUMPTION!$A:$J,MATCH($C21,CONSUMPTION!$B:$B,0),MATCH(D$2,CONSUMPTION!$1:$1,0)),"")+_xlfn.IFNA(INDEX(CONSUMPTION!$A:$J,MATCH("24 LBS 11 x 17 PAPER",CONSUMPTION!$B:$B,0),MATCH(D$2,CONSUMPTION!$1:$1,0)),0),IF(C21="20 LBS 8.5 x 11 DG3 PAPER",_xlfn.IFNA(INDEX(CONSUMPTION!$A:$J,MATCH($C21,CONSUMPTION!$B:$B,0),MATCH(D$2,CONSUMPTION!$1:$1,0)),"")+_xlfn.IFNA(INDEX(CONSUMPTION!$A:$J,MATCH("20 LBS 8.5 x 11 PAPER",CONSUMPTION!$B:$B,0),MATCH(D$2,CONSUMPTION!$1:$1,0)),0),_xlfn.IFNA(INDEX(CONSUMPTION!$A:$J,MATCH($C21,CONSUMPTION!$B:$B,0),MATCH(D$2,CONSUMPTION!$1:$1,0)),""))),"")</f>
        <v/>
      </c>
      <c r="E21" s="19" t="str">
        <f>IFERROR(IF(C21="20 LBS 11 x 17 DG3 PAPER",_xlfn.IFNA(INDEX(CONSUMPTION!$A:$J,MATCH($C21,CONSUMPTION!$B:$B,0),MATCH("Usage Consumption",CONSUMPTION!$1:$1,0)),"")+_xlfn.IFNA(INDEX(CONSUMPTION!$A:$J,MATCH("24 LBS 11 x 17 PAPER",CONSUMPTION!$B:$B,0),MATCH("Usage Consumption",CONSUMPTION!$1:$1,0)),0),IF(C21="20 LBS 8.5 x 11 DG3 PAPER",_xlfn.IFNA(INDEX(CONSUMPTION!$A:$J,MATCH($C21,CONSUMPTION!$B:$B,0),MATCH("Usage Consumption",CONSUMPTION!$1:$1,0)),"")+_xlfn.IFNA(INDEX(CONSUMPTION!$A:$J,MATCH("20 LBS 8.5 x 11 PAPER",CONSUMPTION!$B:$B,0),MATCH("Usage Consumption",CONSUMPTION!$1:$1,0)),0),_xlfn.IFNA(INDEX(CONSUMPTION!$A:$J,MATCH($C21,CONSUMPTION!$B:$B,0),MATCH("Usage Consumption",CONSUMPTION!$1:$1,0)),""))),"")</f>
        <v/>
      </c>
      <c r="F21" s="25"/>
      <c r="G21" s="17">
        <f t="shared" si="2"/>
        <v>0</v>
      </c>
      <c r="H21" s="17">
        <f t="shared" si="4"/>
        <v>0</v>
      </c>
      <c r="I21" s="17">
        <f t="shared" si="4"/>
        <v>0</v>
      </c>
      <c r="J21" s="17">
        <f t="shared" si="4"/>
        <v>0</v>
      </c>
      <c r="K21" s="17">
        <f t="shared" si="4"/>
        <v>0</v>
      </c>
      <c r="L21" s="17">
        <f t="shared" si="4"/>
        <v>0</v>
      </c>
      <c r="M21" s="17">
        <f t="shared" si="4"/>
        <v>0</v>
      </c>
      <c r="N21" s="17">
        <f t="shared" si="4"/>
        <v>0</v>
      </c>
      <c r="O21" s="17">
        <f t="shared" si="4"/>
        <v>0</v>
      </c>
      <c r="P21" s="17">
        <f t="shared" si="4"/>
        <v>0</v>
      </c>
    </row>
    <row r="22" spans="1:16" x14ac:dyDescent="0.25">
      <c r="A22" s="18"/>
      <c r="B22" s="18" t="s">
        <v>74</v>
      </c>
      <c r="C22" s="18" t="s">
        <v>103</v>
      </c>
      <c r="D22" s="19" t="str">
        <f>IFERROR(IF(C22="20 LBS 11 x 17 DG3 PAPER",_xlfn.IFNA(INDEX(CONSUMPTION!$A:$J,MATCH($C22,CONSUMPTION!$B:$B,0),MATCH(D$2,CONSUMPTION!$1:$1,0)),"")+_xlfn.IFNA(INDEX(CONSUMPTION!$A:$J,MATCH("24 LBS 11 x 17 PAPER",CONSUMPTION!$B:$B,0),MATCH(D$2,CONSUMPTION!$1:$1,0)),0),IF(C22="20 LBS 8.5 x 11 DG3 PAPER",_xlfn.IFNA(INDEX(CONSUMPTION!$A:$J,MATCH($C22,CONSUMPTION!$B:$B,0),MATCH(D$2,CONSUMPTION!$1:$1,0)),"")+_xlfn.IFNA(INDEX(CONSUMPTION!$A:$J,MATCH("20 LBS 8.5 x 11 PAPER",CONSUMPTION!$B:$B,0),MATCH(D$2,CONSUMPTION!$1:$1,0)),0),_xlfn.IFNA(INDEX(CONSUMPTION!$A:$J,MATCH($C22,CONSUMPTION!$B:$B,0),MATCH(D$2,CONSUMPTION!$1:$1,0)),""))),"")</f>
        <v/>
      </c>
      <c r="E22" s="19" t="str">
        <f>IFERROR(IF(C22="20 LBS 11 x 17 DG3 PAPER",_xlfn.IFNA(INDEX(CONSUMPTION!$A:$J,MATCH($C22,CONSUMPTION!$B:$B,0),MATCH("Usage Consumption",CONSUMPTION!$1:$1,0)),"")+_xlfn.IFNA(INDEX(CONSUMPTION!$A:$J,MATCH("24 LBS 11 x 17 PAPER",CONSUMPTION!$B:$B,0),MATCH("Usage Consumption",CONSUMPTION!$1:$1,0)),0),IF(C22="20 LBS 8.5 x 11 DG3 PAPER",_xlfn.IFNA(INDEX(CONSUMPTION!$A:$J,MATCH($C22,CONSUMPTION!$B:$B,0),MATCH("Usage Consumption",CONSUMPTION!$1:$1,0)),"")+_xlfn.IFNA(INDEX(CONSUMPTION!$A:$J,MATCH("20 LBS 8.5 x 11 PAPER",CONSUMPTION!$B:$B,0),MATCH("Usage Consumption",CONSUMPTION!$1:$1,0)),0),_xlfn.IFNA(INDEX(CONSUMPTION!$A:$J,MATCH($C22,CONSUMPTION!$B:$B,0),MATCH("Usage Consumption",CONSUMPTION!$1:$1,0)),""))),"")</f>
        <v/>
      </c>
      <c r="F22" s="25"/>
      <c r="G22" s="17">
        <f t="shared" si="2"/>
        <v>0</v>
      </c>
      <c r="H22" s="17">
        <f t="shared" si="4"/>
        <v>0</v>
      </c>
      <c r="I22" s="17">
        <f t="shared" si="4"/>
        <v>0</v>
      </c>
      <c r="J22" s="17">
        <f t="shared" si="4"/>
        <v>0</v>
      </c>
      <c r="K22" s="17">
        <f t="shared" si="4"/>
        <v>0</v>
      </c>
      <c r="L22" s="17">
        <f t="shared" si="4"/>
        <v>0</v>
      </c>
      <c r="M22" s="17">
        <f t="shared" si="4"/>
        <v>0</v>
      </c>
      <c r="N22" s="17">
        <f t="shared" si="4"/>
        <v>0</v>
      </c>
      <c r="O22" s="17">
        <f t="shared" si="4"/>
        <v>0</v>
      </c>
      <c r="P22" s="17">
        <f t="shared" si="4"/>
        <v>0</v>
      </c>
    </row>
    <row r="23" spans="1:16" x14ac:dyDescent="0.25">
      <c r="A23" s="18"/>
      <c r="B23" s="18" t="s">
        <v>70</v>
      </c>
      <c r="C23" s="18" t="s">
        <v>99</v>
      </c>
      <c r="D23" s="19" t="str">
        <f>IFERROR(IF(C23="20 LBS 11 x 17 DG3 PAPER",_xlfn.IFNA(INDEX(CONSUMPTION!$A:$J,MATCH($C23,CONSUMPTION!$B:$B,0),MATCH(D$2,CONSUMPTION!$1:$1,0)),"")+_xlfn.IFNA(INDEX(CONSUMPTION!$A:$J,MATCH("24 LBS 11 x 17 PAPER",CONSUMPTION!$B:$B,0),MATCH(D$2,CONSUMPTION!$1:$1,0)),0),IF(C23="20 LBS 8.5 x 11 DG3 PAPER",_xlfn.IFNA(INDEX(CONSUMPTION!$A:$J,MATCH($C23,CONSUMPTION!$B:$B,0),MATCH(D$2,CONSUMPTION!$1:$1,0)),"")+_xlfn.IFNA(INDEX(CONSUMPTION!$A:$J,MATCH("20 LBS 8.5 x 11 PAPER",CONSUMPTION!$B:$B,0),MATCH(D$2,CONSUMPTION!$1:$1,0)),0),_xlfn.IFNA(INDEX(CONSUMPTION!$A:$J,MATCH($C23,CONSUMPTION!$B:$B,0),MATCH(D$2,CONSUMPTION!$1:$1,0)),""))),"")</f>
        <v/>
      </c>
      <c r="E23" s="19" t="str">
        <f>IFERROR(IF(C23="20 LBS 11 x 17 DG3 PAPER",_xlfn.IFNA(INDEX(CONSUMPTION!$A:$J,MATCH($C23,CONSUMPTION!$B:$B,0),MATCH("Usage Consumption",CONSUMPTION!$1:$1,0)),"")+_xlfn.IFNA(INDEX(CONSUMPTION!$A:$J,MATCH("24 LBS 11 x 17 PAPER",CONSUMPTION!$B:$B,0),MATCH("Usage Consumption",CONSUMPTION!$1:$1,0)),0),IF(C23="20 LBS 8.5 x 11 DG3 PAPER",_xlfn.IFNA(INDEX(CONSUMPTION!$A:$J,MATCH($C23,CONSUMPTION!$B:$B,0),MATCH("Usage Consumption",CONSUMPTION!$1:$1,0)),"")+_xlfn.IFNA(INDEX(CONSUMPTION!$A:$J,MATCH("20 LBS 8.5 x 11 PAPER",CONSUMPTION!$B:$B,0),MATCH("Usage Consumption",CONSUMPTION!$1:$1,0)),0),_xlfn.IFNA(INDEX(CONSUMPTION!$A:$J,MATCH($C23,CONSUMPTION!$B:$B,0),MATCH("Usage Consumption",CONSUMPTION!$1:$1,0)),""))),"")</f>
        <v/>
      </c>
      <c r="F23" s="25"/>
      <c r="G23" s="17">
        <f t="shared" si="2"/>
        <v>0</v>
      </c>
      <c r="H23" s="17">
        <f t="shared" si="4"/>
        <v>0</v>
      </c>
      <c r="I23" s="17">
        <f t="shared" si="4"/>
        <v>0</v>
      </c>
      <c r="J23" s="17">
        <f t="shared" si="4"/>
        <v>0</v>
      </c>
      <c r="K23" s="17">
        <f t="shared" si="4"/>
        <v>0</v>
      </c>
      <c r="L23" s="17">
        <f t="shared" si="4"/>
        <v>0</v>
      </c>
      <c r="M23" s="17">
        <f t="shared" si="4"/>
        <v>0</v>
      </c>
      <c r="N23" s="17">
        <f t="shared" si="4"/>
        <v>0</v>
      </c>
      <c r="O23" s="17">
        <f t="shared" si="4"/>
        <v>0</v>
      </c>
      <c r="P23" s="17">
        <f t="shared" si="4"/>
        <v>0</v>
      </c>
    </row>
    <row r="24" spans="1:16" x14ac:dyDescent="0.25">
      <c r="A24" s="18"/>
      <c r="B24" s="18" t="s">
        <v>71</v>
      </c>
      <c r="C24" s="18" t="s">
        <v>100</v>
      </c>
      <c r="D24" s="19" t="str">
        <f>IFERROR(IF(C24="20 LBS 11 x 17 DG3 PAPER",_xlfn.IFNA(INDEX(CONSUMPTION!$A:$J,MATCH($C24,CONSUMPTION!$B:$B,0),MATCH(D$2,CONSUMPTION!$1:$1,0)),"")+_xlfn.IFNA(INDEX(CONSUMPTION!$A:$J,MATCH("24 LBS 11 x 17 PAPER",CONSUMPTION!$B:$B,0),MATCH(D$2,CONSUMPTION!$1:$1,0)),0),IF(C24="20 LBS 8.5 x 11 DG3 PAPER",_xlfn.IFNA(INDEX(CONSUMPTION!$A:$J,MATCH($C24,CONSUMPTION!$B:$B,0),MATCH(D$2,CONSUMPTION!$1:$1,0)),"")+_xlfn.IFNA(INDEX(CONSUMPTION!$A:$J,MATCH("20 LBS 8.5 x 11 PAPER",CONSUMPTION!$B:$B,0),MATCH(D$2,CONSUMPTION!$1:$1,0)),0),_xlfn.IFNA(INDEX(CONSUMPTION!$A:$J,MATCH($C24,CONSUMPTION!$B:$B,0),MATCH(D$2,CONSUMPTION!$1:$1,0)),""))),"")</f>
        <v/>
      </c>
      <c r="E24" s="19" t="str">
        <f>IFERROR(IF(C24="20 LBS 11 x 17 DG3 PAPER",_xlfn.IFNA(INDEX(CONSUMPTION!$A:$J,MATCH($C24,CONSUMPTION!$B:$B,0),MATCH("Usage Consumption",CONSUMPTION!$1:$1,0)),"")+_xlfn.IFNA(INDEX(CONSUMPTION!$A:$J,MATCH("24 LBS 11 x 17 PAPER",CONSUMPTION!$B:$B,0),MATCH("Usage Consumption",CONSUMPTION!$1:$1,0)),0),IF(C24="20 LBS 8.5 x 11 DG3 PAPER",_xlfn.IFNA(INDEX(CONSUMPTION!$A:$J,MATCH($C24,CONSUMPTION!$B:$B,0),MATCH("Usage Consumption",CONSUMPTION!$1:$1,0)),"")+_xlfn.IFNA(INDEX(CONSUMPTION!$A:$J,MATCH("20 LBS 8.5 x 11 PAPER",CONSUMPTION!$B:$B,0),MATCH("Usage Consumption",CONSUMPTION!$1:$1,0)),0),_xlfn.IFNA(INDEX(CONSUMPTION!$A:$J,MATCH($C24,CONSUMPTION!$B:$B,0),MATCH("Usage Consumption",CONSUMPTION!$1:$1,0)),""))),"")</f>
        <v/>
      </c>
      <c r="F24" s="25"/>
      <c r="G24" s="17">
        <f t="shared" si="2"/>
        <v>0</v>
      </c>
      <c r="H24" s="17">
        <f t="shared" si="4"/>
        <v>0</v>
      </c>
      <c r="I24" s="17">
        <f t="shared" si="4"/>
        <v>0</v>
      </c>
      <c r="J24" s="17">
        <f t="shared" si="4"/>
        <v>0</v>
      </c>
      <c r="K24" s="17">
        <f t="shared" si="4"/>
        <v>0</v>
      </c>
      <c r="L24" s="17">
        <f t="shared" si="4"/>
        <v>0</v>
      </c>
      <c r="M24" s="17">
        <f t="shared" si="4"/>
        <v>0</v>
      </c>
      <c r="N24" s="17">
        <f t="shared" si="4"/>
        <v>0</v>
      </c>
      <c r="O24" s="17">
        <f t="shared" si="4"/>
        <v>0</v>
      </c>
      <c r="P24" s="17">
        <f t="shared" si="4"/>
        <v>0</v>
      </c>
    </row>
    <row r="25" spans="1:16" x14ac:dyDescent="0.25">
      <c r="A25" s="18"/>
      <c r="B25" s="18" t="s">
        <v>72</v>
      </c>
      <c r="C25" s="18" t="s">
        <v>101</v>
      </c>
      <c r="D25" s="19" t="str">
        <f>IFERROR(IF(C25="20 LBS 11 x 17 DG3 PAPER",_xlfn.IFNA(INDEX(CONSUMPTION!$A:$J,MATCH($C25,CONSUMPTION!$B:$B,0),MATCH(D$2,CONSUMPTION!$1:$1,0)),"")+_xlfn.IFNA(INDEX(CONSUMPTION!$A:$J,MATCH("24 LBS 11 x 17 PAPER",CONSUMPTION!$B:$B,0),MATCH(D$2,CONSUMPTION!$1:$1,0)),0),IF(C25="20 LBS 8.5 x 11 DG3 PAPER",_xlfn.IFNA(INDEX(CONSUMPTION!$A:$J,MATCH($C25,CONSUMPTION!$B:$B,0),MATCH(D$2,CONSUMPTION!$1:$1,0)),"")+_xlfn.IFNA(INDEX(CONSUMPTION!$A:$J,MATCH("20 LBS 8.5 x 11 PAPER",CONSUMPTION!$B:$B,0),MATCH(D$2,CONSUMPTION!$1:$1,0)),0),_xlfn.IFNA(INDEX(CONSUMPTION!$A:$J,MATCH($C25,CONSUMPTION!$B:$B,0),MATCH(D$2,CONSUMPTION!$1:$1,0)),""))),"")</f>
        <v/>
      </c>
      <c r="E25" s="19" t="str">
        <f>IFERROR(IF(C25="20 LBS 11 x 17 DG3 PAPER",_xlfn.IFNA(INDEX(CONSUMPTION!$A:$J,MATCH($C25,CONSUMPTION!$B:$B,0),MATCH("Usage Consumption",CONSUMPTION!$1:$1,0)),"")+_xlfn.IFNA(INDEX(CONSUMPTION!$A:$J,MATCH("24 LBS 11 x 17 PAPER",CONSUMPTION!$B:$B,0),MATCH("Usage Consumption",CONSUMPTION!$1:$1,0)),0),IF(C25="20 LBS 8.5 x 11 DG3 PAPER",_xlfn.IFNA(INDEX(CONSUMPTION!$A:$J,MATCH($C25,CONSUMPTION!$B:$B,0),MATCH("Usage Consumption",CONSUMPTION!$1:$1,0)),"")+_xlfn.IFNA(INDEX(CONSUMPTION!$A:$J,MATCH("20 LBS 8.5 x 11 PAPER",CONSUMPTION!$B:$B,0),MATCH("Usage Consumption",CONSUMPTION!$1:$1,0)),0),_xlfn.IFNA(INDEX(CONSUMPTION!$A:$J,MATCH($C25,CONSUMPTION!$B:$B,0),MATCH("Usage Consumption",CONSUMPTION!$1:$1,0)),""))),"")</f>
        <v/>
      </c>
      <c r="F25" s="25"/>
      <c r="G25" s="17">
        <f t="shared" si="2"/>
        <v>0</v>
      </c>
      <c r="H25" s="17">
        <f t="shared" si="4"/>
        <v>0</v>
      </c>
      <c r="I25" s="17">
        <f t="shared" si="4"/>
        <v>0</v>
      </c>
      <c r="J25" s="17">
        <f t="shared" si="4"/>
        <v>0</v>
      </c>
      <c r="K25" s="17">
        <f t="shared" si="4"/>
        <v>0</v>
      </c>
      <c r="L25" s="17">
        <f t="shared" si="4"/>
        <v>0</v>
      </c>
      <c r="M25" s="17">
        <f t="shared" si="4"/>
        <v>0</v>
      </c>
      <c r="N25" s="17">
        <f t="shared" si="4"/>
        <v>0</v>
      </c>
      <c r="O25" s="17">
        <f t="shared" si="4"/>
        <v>0</v>
      </c>
      <c r="P25" s="17">
        <f t="shared" si="4"/>
        <v>0</v>
      </c>
    </row>
    <row r="26" spans="1:16" x14ac:dyDescent="0.25">
      <c r="A26" s="18"/>
      <c r="B26" s="18" t="s">
        <v>73</v>
      </c>
      <c r="C26" s="18" t="s">
        <v>102</v>
      </c>
      <c r="D26" s="19" t="str">
        <f>IFERROR(IF(C26="20 LBS 11 x 17 DG3 PAPER",_xlfn.IFNA(INDEX(CONSUMPTION!$A:$J,MATCH($C26,CONSUMPTION!$B:$B,0),MATCH(D$2,CONSUMPTION!$1:$1,0)),"")+_xlfn.IFNA(INDEX(CONSUMPTION!$A:$J,MATCH("24 LBS 11 x 17 PAPER",CONSUMPTION!$B:$B,0),MATCH(D$2,CONSUMPTION!$1:$1,0)),0),IF(C26="20 LBS 8.5 x 11 DG3 PAPER",_xlfn.IFNA(INDEX(CONSUMPTION!$A:$J,MATCH($C26,CONSUMPTION!$B:$B,0),MATCH(D$2,CONSUMPTION!$1:$1,0)),"")+_xlfn.IFNA(INDEX(CONSUMPTION!$A:$J,MATCH("20 LBS 8.5 x 11 PAPER",CONSUMPTION!$B:$B,0),MATCH(D$2,CONSUMPTION!$1:$1,0)),0),_xlfn.IFNA(INDEX(CONSUMPTION!$A:$J,MATCH($C26,CONSUMPTION!$B:$B,0),MATCH(D$2,CONSUMPTION!$1:$1,0)),""))),"")</f>
        <v/>
      </c>
      <c r="E26" s="19" t="str">
        <f>IFERROR(IF(C26="20 LBS 11 x 17 DG3 PAPER",_xlfn.IFNA(INDEX(CONSUMPTION!$A:$J,MATCH($C26,CONSUMPTION!$B:$B,0),MATCH("Usage Consumption",CONSUMPTION!$1:$1,0)),"")+_xlfn.IFNA(INDEX(CONSUMPTION!$A:$J,MATCH("24 LBS 11 x 17 PAPER",CONSUMPTION!$B:$B,0),MATCH("Usage Consumption",CONSUMPTION!$1:$1,0)),0),IF(C26="20 LBS 8.5 x 11 DG3 PAPER",_xlfn.IFNA(INDEX(CONSUMPTION!$A:$J,MATCH($C26,CONSUMPTION!$B:$B,0),MATCH("Usage Consumption",CONSUMPTION!$1:$1,0)),"")+_xlfn.IFNA(INDEX(CONSUMPTION!$A:$J,MATCH("20 LBS 8.5 x 11 PAPER",CONSUMPTION!$B:$B,0),MATCH("Usage Consumption",CONSUMPTION!$1:$1,0)),0),_xlfn.IFNA(INDEX(CONSUMPTION!$A:$J,MATCH($C26,CONSUMPTION!$B:$B,0),MATCH("Usage Consumption",CONSUMPTION!$1:$1,0)),""))),"")</f>
        <v/>
      </c>
      <c r="F26" s="25"/>
      <c r="G26" s="17">
        <f t="shared" si="2"/>
        <v>0</v>
      </c>
      <c r="H26" s="17">
        <f t="shared" si="4"/>
        <v>0</v>
      </c>
      <c r="I26" s="17">
        <f t="shared" si="4"/>
        <v>0</v>
      </c>
      <c r="J26" s="17">
        <f t="shared" si="4"/>
        <v>0</v>
      </c>
      <c r="K26" s="17">
        <f t="shared" si="4"/>
        <v>0</v>
      </c>
      <c r="L26" s="17">
        <f t="shared" si="4"/>
        <v>0</v>
      </c>
      <c r="M26" s="17">
        <f t="shared" si="4"/>
        <v>0</v>
      </c>
      <c r="N26" s="17">
        <f t="shared" si="4"/>
        <v>0</v>
      </c>
      <c r="O26" s="17">
        <f t="shared" si="4"/>
        <v>0</v>
      </c>
      <c r="P26" s="17">
        <f t="shared" si="4"/>
        <v>0</v>
      </c>
    </row>
    <row r="27" spans="1:16" x14ac:dyDescent="0.25">
      <c r="A27" s="18"/>
      <c r="B27" s="18" t="s">
        <v>77</v>
      </c>
      <c r="C27" s="18" t="s">
        <v>78</v>
      </c>
      <c r="D27" s="19" t="str">
        <f>IFERROR(IF(C27="20 LBS 11 x 17 DG3 PAPER",_xlfn.IFNA(INDEX(CONSUMPTION!$A:$J,MATCH($C27,CONSUMPTION!$B:$B,0),MATCH(D$2,CONSUMPTION!$1:$1,0)),"")+_xlfn.IFNA(INDEX(CONSUMPTION!$A:$J,MATCH("24 LBS 11 x 17 PAPER",CONSUMPTION!$B:$B,0),MATCH(D$2,CONSUMPTION!$1:$1,0)),0),IF(C27="20 LBS 8.5 x 11 DG3 PAPER",_xlfn.IFNA(INDEX(CONSUMPTION!$A:$J,MATCH($C27,CONSUMPTION!$B:$B,0),MATCH(D$2,CONSUMPTION!$1:$1,0)),"")+_xlfn.IFNA(INDEX(CONSUMPTION!$A:$J,MATCH("20 LBS 8.5 x 11 PAPER",CONSUMPTION!$B:$B,0),MATCH(D$2,CONSUMPTION!$1:$1,0)),0),_xlfn.IFNA(INDEX(CONSUMPTION!$A:$J,MATCH($C27,CONSUMPTION!$B:$B,0),MATCH(D$2,CONSUMPTION!$1:$1,0)),""))),"")</f>
        <v/>
      </c>
      <c r="E27" s="19" t="str">
        <f>IFERROR(IF(C27="20 LBS 11 x 17 DG3 PAPER",_xlfn.IFNA(INDEX(CONSUMPTION!$A:$J,MATCH($C27,CONSUMPTION!$B:$B,0),MATCH("Usage Consumption",CONSUMPTION!$1:$1,0)),"")+_xlfn.IFNA(INDEX(CONSUMPTION!$A:$J,MATCH("24 LBS 11 x 17 PAPER",CONSUMPTION!$B:$B,0),MATCH("Usage Consumption",CONSUMPTION!$1:$1,0)),0),IF(C27="20 LBS 8.5 x 11 DG3 PAPER",_xlfn.IFNA(INDEX(CONSUMPTION!$A:$J,MATCH($C27,CONSUMPTION!$B:$B,0),MATCH("Usage Consumption",CONSUMPTION!$1:$1,0)),"")+_xlfn.IFNA(INDEX(CONSUMPTION!$A:$J,MATCH("20 LBS 8.5 x 11 PAPER",CONSUMPTION!$B:$B,0),MATCH("Usage Consumption",CONSUMPTION!$1:$1,0)),0),_xlfn.IFNA(INDEX(CONSUMPTION!$A:$J,MATCH($C27,CONSUMPTION!$B:$B,0),MATCH("Usage Consumption",CONSUMPTION!$1:$1,0)),""))),"")</f>
        <v/>
      </c>
      <c r="F27" s="25"/>
      <c r="G27" s="17">
        <f t="shared" si="2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17">
        <f t="shared" si="4"/>
        <v>0</v>
      </c>
      <c r="L27" s="17">
        <f t="shared" si="4"/>
        <v>0</v>
      </c>
      <c r="M27" s="17">
        <f t="shared" si="4"/>
        <v>0</v>
      </c>
      <c r="N27" s="17">
        <f t="shared" si="4"/>
        <v>0</v>
      </c>
      <c r="O27" s="17">
        <f t="shared" si="4"/>
        <v>0</v>
      </c>
      <c r="P27" s="17">
        <f t="shared" si="4"/>
        <v>0</v>
      </c>
    </row>
    <row r="28" spans="1:16" x14ac:dyDescent="0.25">
      <c r="A28" s="18"/>
      <c r="B28" s="18" t="s">
        <v>88</v>
      </c>
      <c r="C28" s="18" t="s">
        <v>89</v>
      </c>
      <c r="D28" s="19" t="str">
        <f>IFERROR(IF(C28="20 LBS 11 x 17 DG3 PAPER",_xlfn.IFNA(INDEX(CONSUMPTION!$A:$J,MATCH($C28,CONSUMPTION!$B:$B,0),MATCH(D$2,CONSUMPTION!$1:$1,0)),"")+_xlfn.IFNA(INDEX(CONSUMPTION!$A:$J,MATCH("24 LBS 11 x 17 PAPER",CONSUMPTION!$B:$B,0),MATCH(D$2,CONSUMPTION!$1:$1,0)),0),IF(C28="20 LBS 8.5 x 11 DG3 PAPER",_xlfn.IFNA(INDEX(CONSUMPTION!$A:$J,MATCH($C28,CONSUMPTION!$B:$B,0),MATCH(D$2,CONSUMPTION!$1:$1,0)),"")+_xlfn.IFNA(INDEX(CONSUMPTION!$A:$J,MATCH("20 LBS 8.5 x 11 PAPER",CONSUMPTION!$B:$B,0),MATCH(D$2,CONSUMPTION!$1:$1,0)),0),_xlfn.IFNA(INDEX(CONSUMPTION!$A:$J,MATCH($C28,CONSUMPTION!$B:$B,0),MATCH(D$2,CONSUMPTION!$1:$1,0)),""))),"")</f>
        <v/>
      </c>
      <c r="E28" s="19" t="str">
        <f>IFERROR(IF(C28="20 LBS 11 x 17 DG3 PAPER",_xlfn.IFNA(INDEX(CONSUMPTION!$A:$J,MATCH($C28,CONSUMPTION!$B:$B,0),MATCH("Usage Consumption",CONSUMPTION!$1:$1,0)),"")+_xlfn.IFNA(INDEX(CONSUMPTION!$A:$J,MATCH("24 LBS 11 x 17 PAPER",CONSUMPTION!$B:$B,0),MATCH("Usage Consumption",CONSUMPTION!$1:$1,0)),0),IF(C28="20 LBS 8.5 x 11 DG3 PAPER",_xlfn.IFNA(INDEX(CONSUMPTION!$A:$J,MATCH($C28,CONSUMPTION!$B:$B,0),MATCH("Usage Consumption",CONSUMPTION!$1:$1,0)),"")+_xlfn.IFNA(INDEX(CONSUMPTION!$A:$J,MATCH("20 LBS 8.5 x 11 PAPER",CONSUMPTION!$B:$B,0),MATCH("Usage Consumption",CONSUMPTION!$1:$1,0)),0),_xlfn.IFNA(INDEX(CONSUMPTION!$A:$J,MATCH($C28,CONSUMPTION!$B:$B,0),MATCH("Usage Consumption",CONSUMPTION!$1:$1,0)),""))),"")</f>
        <v/>
      </c>
      <c r="F28" s="25"/>
      <c r="G28" s="17">
        <f t="shared" si="2"/>
        <v>0</v>
      </c>
      <c r="H28" s="17">
        <f t="shared" si="4"/>
        <v>0</v>
      </c>
      <c r="I28" s="17">
        <f t="shared" si="4"/>
        <v>0</v>
      </c>
      <c r="J28" s="17">
        <f t="shared" si="4"/>
        <v>0</v>
      </c>
      <c r="K28" s="17">
        <f t="shared" si="4"/>
        <v>0</v>
      </c>
      <c r="L28" s="17">
        <f t="shared" si="4"/>
        <v>0</v>
      </c>
      <c r="M28" s="17">
        <f t="shared" si="4"/>
        <v>0</v>
      </c>
      <c r="N28" s="17">
        <f t="shared" si="4"/>
        <v>0</v>
      </c>
      <c r="O28" s="17">
        <f t="shared" si="4"/>
        <v>0</v>
      </c>
      <c r="P28" s="17">
        <f t="shared" si="4"/>
        <v>0</v>
      </c>
    </row>
    <row r="29" spans="1:16" x14ac:dyDescent="0.25">
      <c r="A29" s="18"/>
      <c r="B29" s="18"/>
      <c r="C29" s="18"/>
      <c r="D29" s="19" t="str">
        <f>IFERROR(IF(C29="20 LBS 11 x 17 DG3 PAPER",_xlfn.IFNA(INDEX(CONSUMPTION!$A:$J,MATCH($C29,CONSUMPTION!$B:$B,0),MATCH(D$2,CONSUMPTION!$1:$1,0)),"")+_xlfn.IFNA(INDEX(CONSUMPTION!$A:$J,MATCH("24 LBS 11 x 17 PAPER",CONSUMPTION!$B:$B,0),MATCH(D$2,CONSUMPTION!$1:$1,0)),0),IF(C29="20 LBS 8.5 x 11 DG3 PAPER",_xlfn.IFNA(INDEX(CONSUMPTION!$A:$J,MATCH($C29,CONSUMPTION!$B:$B,0),MATCH(D$2,CONSUMPTION!$1:$1,0)),"")+_xlfn.IFNA(INDEX(CONSUMPTION!$A:$J,MATCH("20 LBS 8.5 x 11 PAPER",CONSUMPTION!$B:$B,0),MATCH(D$2,CONSUMPTION!$1:$1,0)),0),_xlfn.IFNA(INDEX(CONSUMPTION!$A:$J,MATCH($C29,CONSUMPTION!$B:$B,0),MATCH(D$2,CONSUMPTION!$1:$1,0)),""))),"")</f>
        <v/>
      </c>
      <c r="E29" s="19" t="str">
        <f>IFERROR(IF(C29="20 LBS 11 x 17 DG3 PAPER",_xlfn.IFNA(INDEX(CONSUMPTION!$A:$J,MATCH($C29,CONSUMPTION!$B:$B,0),MATCH("Usage Consumption",CONSUMPTION!$1:$1,0)),"")+_xlfn.IFNA(INDEX(CONSUMPTION!$A:$J,MATCH("24 LBS 11 x 17 PAPER",CONSUMPTION!$B:$B,0),MATCH("Usage Consumption",CONSUMPTION!$1:$1,0)),0),IF(C29="20 LBS 8.5 x 11 DG3 PAPER",_xlfn.IFNA(INDEX(CONSUMPTION!$A:$J,MATCH($C29,CONSUMPTION!$B:$B,0),MATCH("Usage Consumption",CONSUMPTION!$1:$1,0)),"")+_xlfn.IFNA(INDEX(CONSUMPTION!$A:$J,MATCH("20 LBS 8.5 x 11 PAPER",CONSUMPTION!$B:$B,0),MATCH("Usage Consumption",CONSUMPTION!$1:$1,0)),0),_xlfn.IFNA(INDEX(CONSUMPTION!$A:$J,MATCH($C29,CONSUMPTION!$B:$B,0),MATCH("Usage Consumption",CONSUMPTION!$1:$1,0)),""))),"")</f>
        <v/>
      </c>
      <c r="F29" s="25"/>
      <c r="G29" s="17">
        <f t="shared" si="2"/>
        <v>0</v>
      </c>
      <c r="H29" s="17">
        <f t="shared" si="4"/>
        <v>0</v>
      </c>
      <c r="I29" s="17">
        <f t="shared" si="4"/>
        <v>0</v>
      </c>
      <c r="J29" s="17">
        <f t="shared" si="4"/>
        <v>0</v>
      </c>
      <c r="K29" s="17">
        <f t="shared" si="4"/>
        <v>0</v>
      </c>
      <c r="L29" s="17">
        <f t="shared" si="4"/>
        <v>0</v>
      </c>
      <c r="M29" s="17">
        <f t="shared" si="4"/>
        <v>0</v>
      </c>
      <c r="N29" s="17">
        <f t="shared" si="4"/>
        <v>0</v>
      </c>
      <c r="O29" s="17">
        <f t="shared" si="4"/>
        <v>0</v>
      </c>
      <c r="P29" s="17">
        <f t="shared" si="4"/>
        <v>0</v>
      </c>
    </row>
    <row r="30" spans="1:16" hidden="1" x14ac:dyDescent="0.25">
      <c r="A30" s="18"/>
      <c r="B30" s="18"/>
      <c r="C30" s="18"/>
      <c r="D30" s="19" t="str">
        <f>IFERROR(IF(C30="20 LBS 11 x 17 DG3 PAPER",_xlfn.IFNA(INDEX(CONSUMPTION!$A:$J,MATCH($C30,CONSUMPTION!$B:$B,0),MATCH(D$2,CONSUMPTION!$1:$1,0)),"")+_xlfn.IFNA(INDEX(CONSUMPTION!$A:$J,MATCH("24 LBS 11 x 17 PAPER",CONSUMPTION!$B:$B,0),MATCH(D$2,CONSUMPTION!$1:$1,0)),0),IF(C30="20 LBS 8.5 x 11 DG3 PAPER",_xlfn.IFNA(INDEX(CONSUMPTION!$A:$J,MATCH($C30,CONSUMPTION!$B:$B,0),MATCH(D$2,CONSUMPTION!$1:$1,0)),"")+_xlfn.IFNA(INDEX(CONSUMPTION!$A:$J,MATCH("20 LBS 8.5 x 11 PAPER",CONSUMPTION!$B:$B,0),MATCH(D$2,CONSUMPTION!$1:$1,0)),0),_xlfn.IFNA(INDEX(CONSUMPTION!$A:$J,MATCH($C30,CONSUMPTION!$B:$B,0),MATCH(D$2,CONSUMPTION!$1:$1,0)),""))),"")</f>
        <v/>
      </c>
      <c r="E30" s="19" t="str">
        <f>IFERROR(IF(C30="20 LBS 11 x 17 DG3 PAPER",_xlfn.IFNA(INDEX(CONSUMPTION!$A:$J,MATCH($C30,CONSUMPTION!$B:$B,0),MATCH("Usage Consumption",CONSUMPTION!$1:$1,0)),"")+_xlfn.IFNA(INDEX(CONSUMPTION!$A:$J,MATCH("24 LBS 11 x 17 PAPER",CONSUMPTION!$B:$B,0),MATCH("Usage Consumption",CONSUMPTION!$1:$1,0)),0),IF(C30="20 LBS 8.5 x 11 DG3 PAPER",_xlfn.IFNA(INDEX(CONSUMPTION!$A:$J,MATCH($C30,CONSUMPTION!$B:$B,0),MATCH("Usage Consumption",CONSUMPTION!$1:$1,0)),"")+_xlfn.IFNA(INDEX(CONSUMPTION!$A:$J,MATCH("20 LBS 8.5 x 11 PAPER",CONSUMPTION!$B:$B,0),MATCH("Usage Consumption",CONSUMPTION!$1:$1,0)),0),_xlfn.IFNA(INDEX(CONSUMPTION!$A:$J,MATCH($C30,CONSUMPTION!$B:$B,0),MATCH("Usage Consumption",CONSUMPTION!$1:$1,0)),""))),"")</f>
        <v/>
      </c>
      <c r="F30" s="25"/>
      <c r="G30" s="17">
        <f t="shared" si="2"/>
        <v>0</v>
      </c>
      <c r="H30" s="17">
        <f t="shared" si="4"/>
        <v>0</v>
      </c>
      <c r="I30" s="17">
        <f t="shared" si="4"/>
        <v>0</v>
      </c>
      <c r="J30" s="17">
        <f t="shared" si="4"/>
        <v>0</v>
      </c>
      <c r="K30" s="17">
        <f t="shared" si="4"/>
        <v>0</v>
      </c>
      <c r="L30" s="17">
        <f t="shared" si="4"/>
        <v>0</v>
      </c>
      <c r="M30" s="17">
        <f t="shared" si="4"/>
        <v>0</v>
      </c>
      <c r="N30" s="17">
        <f t="shared" si="4"/>
        <v>0</v>
      </c>
      <c r="O30" s="17">
        <f t="shared" si="4"/>
        <v>0</v>
      </c>
      <c r="P30" s="17">
        <f t="shared" si="4"/>
        <v>0</v>
      </c>
    </row>
    <row r="31" spans="1:16" hidden="1" x14ac:dyDescent="0.25">
      <c r="A31" s="18"/>
      <c r="B31" s="18"/>
      <c r="C31" s="18"/>
      <c r="D31" s="19" t="str">
        <f>IFERROR(IF(C31="20 LBS 11 x 17 DG3 PAPER",_xlfn.IFNA(INDEX(CONSUMPTION!$A:$J,MATCH($C31,CONSUMPTION!$B:$B,0),MATCH(D$2,CONSUMPTION!$1:$1,0)),"")+_xlfn.IFNA(INDEX(CONSUMPTION!$A:$J,MATCH("24 LBS 11 x 17 PAPER",CONSUMPTION!$B:$B,0),MATCH(D$2,CONSUMPTION!$1:$1,0)),0),IF(C31="20 LBS 8.5 x 11 DG3 PAPER",_xlfn.IFNA(INDEX(CONSUMPTION!$A:$J,MATCH($C31,CONSUMPTION!$B:$B,0),MATCH(D$2,CONSUMPTION!$1:$1,0)),"")+_xlfn.IFNA(INDEX(CONSUMPTION!$A:$J,MATCH("20 LBS 8.5 x 11 PAPER",CONSUMPTION!$B:$B,0),MATCH(D$2,CONSUMPTION!$1:$1,0)),0),_xlfn.IFNA(INDEX(CONSUMPTION!$A:$J,MATCH($C31,CONSUMPTION!$B:$B,0),MATCH(D$2,CONSUMPTION!$1:$1,0)),""))),"")</f>
        <v/>
      </c>
      <c r="E31" s="19" t="str">
        <f>IFERROR(IF(C31="20 LBS 11 x 17 DG3 PAPER",_xlfn.IFNA(INDEX(CONSUMPTION!$A:$J,MATCH($C31,CONSUMPTION!$B:$B,0),MATCH("Usage Consumption",CONSUMPTION!$1:$1,0)),"")+_xlfn.IFNA(INDEX(CONSUMPTION!$A:$J,MATCH("24 LBS 11 x 17 PAPER",CONSUMPTION!$B:$B,0),MATCH("Usage Consumption",CONSUMPTION!$1:$1,0)),0),IF(C31="20 LBS 8.5 x 11 DG3 PAPER",_xlfn.IFNA(INDEX(CONSUMPTION!$A:$J,MATCH($C31,CONSUMPTION!$B:$B,0),MATCH("Usage Consumption",CONSUMPTION!$1:$1,0)),"")+_xlfn.IFNA(INDEX(CONSUMPTION!$A:$J,MATCH("20 LBS 8.5 x 11 PAPER",CONSUMPTION!$B:$B,0),MATCH("Usage Consumption",CONSUMPTION!$1:$1,0)),0),_xlfn.IFNA(INDEX(CONSUMPTION!$A:$J,MATCH($C31,CONSUMPTION!$B:$B,0),MATCH("Usage Consumption",CONSUMPTION!$1:$1,0)),""))),"")</f>
        <v/>
      </c>
      <c r="F31" s="25"/>
      <c r="G31" s="17">
        <f t="shared" si="2"/>
        <v>0</v>
      </c>
      <c r="H31" s="17">
        <f t="shared" si="4"/>
        <v>0</v>
      </c>
      <c r="I31" s="17">
        <f t="shared" si="4"/>
        <v>0</v>
      </c>
      <c r="J31" s="17">
        <f t="shared" si="4"/>
        <v>0</v>
      </c>
      <c r="K31" s="17">
        <f t="shared" si="4"/>
        <v>0</v>
      </c>
      <c r="L31" s="17">
        <f t="shared" si="4"/>
        <v>0</v>
      </c>
      <c r="M31" s="17">
        <f t="shared" si="4"/>
        <v>0</v>
      </c>
      <c r="N31" s="17">
        <f t="shared" si="4"/>
        <v>0</v>
      </c>
      <c r="O31" s="17">
        <f t="shared" si="4"/>
        <v>0</v>
      </c>
      <c r="P31" s="17">
        <f t="shared" si="4"/>
        <v>0</v>
      </c>
    </row>
    <row r="32" spans="1:16" hidden="1" x14ac:dyDescent="0.25">
      <c r="A32" s="18"/>
      <c r="B32" s="18"/>
      <c r="C32" s="18"/>
      <c r="D32" s="19" t="str">
        <f>IFERROR(IF(C32="20 LBS 11 x 17 DG3 PAPER",_xlfn.IFNA(INDEX(CONSUMPTION!$A:$J,MATCH($C32,CONSUMPTION!$B:$B,0),MATCH(D$2,CONSUMPTION!$1:$1,0)),"")+_xlfn.IFNA(INDEX(CONSUMPTION!$A:$J,MATCH("24 LBS 11 x 17 PAPER",CONSUMPTION!$B:$B,0),MATCH(D$2,CONSUMPTION!$1:$1,0)),0),IF(C32="20 LBS 8.5 x 11 DG3 PAPER",_xlfn.IFNA(INDEX(CONSUMPTION!$A:$J,MATCH($C32,CONSUMPTION!$B:$B,0),MATCH(D$2,CONSUMPTION!$1:$1,0)),"")+_xlfn.IFNA(INDEX(CONSUMPTION!$A:$J,MATCH("20 LBS 8.5 x 11 PAPER",CONSUMPTION!$B:$B,0),MATCH(D$2,CONSUMPTION!$1:$1,0)),0),_xlfn.IFNA(INDEX(CONSUMPTION!$A:$J,MATCH($C32,CONSUMPTION!$B:$B,0),MATCH(D$2,CONSUMPTION!$1:$1,0)),""))),"")</f>
        <v/>
      </c>
      <c r="E32" s="19" t="str">
        <f>IFERROR(IF(C32="20 LBS 11 x 17 DG3 PAPER",_xlfn.IFNA(INDEX(CONSUMPTION!$A:$J,MATCH($C32,CONSUMPTION!$B:$B,0),MATCH("Usage Consumption",CONSUMPTION!$1:$1,0)),"")+_xlfn.IFNA(INDEX(CONSUMPTION!$A:$J,MATCH("24 LBS 11 x 17 PAPER",CONSUMPTION!$B:$B,0),MATCH("Usage Consumption",CONSUMPTION!$1:$1,0)),0),IF(C32="20 LBS 8.5 x 11 DG3 PAPER",_xlfn.IFNA(INDEX(CONSUMPTION!$A:$J,MATCH($C32,CONSUMPTION!$B:$B,0),MATCH("Usage Consumption",CONSUMPTION!$1:$1,0)),"")+_xlfn.IFNA(INDEX(CONSUMPTION!$A:$J,MATCH("20 LBS 8.5 x 11 PAPER",CONSUMPTION!$B:$B,0),MATCH("Usage Consumption",CONSUMPTION!$1:$1,0)),0),_xlfn.IFNA(INDEX(CONSUMPTION!$A:$J,MATCH($C32,CONSUMPTION!$B:$B,0),MATCH("Usage Consumption",CONSUMPTION!$1:$1,0)),""))),"")</f>
        <v/>
      </c>
      <c r="F32" s="25"/>
      <c r="G32" s="17">
        <f t="shared" si="2"/>
        <v>0</v>
      </c>
      <c r="H32" s="17">
        <f t="shared" si="4"/>
        <v>0</v>
      </c>
      <c r="I32" s="17">
        <f t="shared" si="4"/>
        <v>0</v>
      </c>
      <c r="J32" s="17">
        <f t="shared" si="4"/>
        <v>0</v>
      </c>
      <c r="K32" s="17">
        <f t="shared" si="4"/>
        <v>0</v>
      </c>
      <c r="L32" s="17">
        <f t="shared" si="4"/>
        <v>0</v>
      </c>
      <c r="M32" s="17">
        <f t="shared" si="4"/>
        <v>0</v>
      </c>
      <c r="N32" s="17">
        <f t="shared" si="4"/>
        <v>0</v>
      </c>
      <c r="O32" s="17">
        <f t="shared" si="4"/>
        <v>0</v>
      </c>
      <c r="P32" s="17">
        <f t="shared" si="4"/>
        <v>0</v>
      </c>
    </row>
    <row r="33" spans="1:16" hidden="1" x14ac:dyDescent="0.25">
      <c r="A33" s="18"/>
      <c r="B33" s="18"/>
      <c r="C33" s="18"/>
      <c r="D33" s="19" t="str">
        <f>IFERROR(IF(C33="20 LBS 11 x 17 DG3 PAPER",_xlfn.IFNA(INDEX(CONSUMPTION!$A:$J,MATCH($C33,CONSUMPTION!$B:$B,0),MATCH(D$2,CONSUMPTION!$1:$1,0)),"")+_xlfn.IFNA(INDEX(CONSUMPTION!$A:$J,MATCH("24 LBS 11 x 17 PAPER",CONSUMPTION!$B:$B,0),MATCH(D$2,CONSUMPTION!$1:$1,0)),0),IF(C33="20 LBS 8.5 x 11 DG3 PAPER",_xlfn.IFNA(INDEX(CONSUMPTION!$A:$J,MATCH($C33,CONSUMPTION!$B:$B,0),MATCH(D$2,CONSUMPTION!$1:$1,0)),"")+_xlfn.IFNA(INDEX(CONSUMPTION!$A:$J,MATCH("20 LBS 8.5 x 11 PAPER",CONSUMPTION!$B:$B,0),MATCH(D$2,CONSUMPTION!$1:$1,0)),0),_xlfn.IFNA(INDEX(CONSUMPTION!$A:$J,MATCH($C33,CONSUMPTION!$B:$B,0),MATCH(D$2,CONSUMPTION!$1:$1,0)),""))),"")</f>
        <v/>
      </c>
      <c r="E33" s="19" t="str">
        <f>IFERROR(IF(C33="20 LBS 11 x 17 DG3 PAPER",_xlfn.IFNA(INDEX(CONSUMPTION!$A:$J,MATCH($C33,CONSUMPTION!$B:$B,0),MATCH("Usage Consumption",CONSUMPTION!$1:$1,0)),"")+_xlfn.IFNA(INDEX(CONSUMPTION!$A:$J,MATCH("24 LBS 11 x 17 PAPER",CONSUMPTION!$B:$B,0),MATCH("Usage Consumption",CONSUMPTION!$1:$1,0)),0),IF(C33="20 LBS 8.5 x 11 DG3 PAPER",_xlfn.IFNA(INDEX(CONSUMPTION!$A:$J,MATCH($C33,CONSUMPTION!$B:$B,0),MATCH("Usage Consumption",CONSUMPTION!$1:$1,0)),"")+_xlfn.IFNA(INDEX(CONSUMPTION!$A:$J,MATCH("20 LBS 8.5 x 11 PAPER",CONSUMPTION!$B:$B,0),MATCH("Usage Consumption",CONSUMPTION!$1:$1,0)),0),_xlfn.IFNA(INDEX(CONSUMPTION!$A:$J,MATCH($C33,CONSUMPTION!$B:$B,0),MATCH("Usage Consumption",CONSUMPTION!$1:$1,0)),""))),"")</f>
        <v/>
      </c>
      <c r="F33" s="25"/>
      <c r="G33" s="17">
        <f t="shared" si="2"/>
        <v>0</v>
      </c>
      <c r="H33" s="17">
        <f t="shared" si="4"/>
        <v>0</v>
      </c>
      <c r="I33" s="17">
        <f t="shared" si="4"/>
        <v>0</v>
      </c>
      <c r="J33" s="17">
        <f t="shared" si="4"/>
        <v>0</v>
      </c>
      <c r="K33" s="17">
        <f t="shared" si="4"/>
        <v>0</v>
      </c>
      <c r="L33" s="17">
        <f t="shared" si="4"/>
        <v>0</v>
      </c>
      <c r="M33" s="17">
        <f t="shared" si="4"/>
        <v>0</v>
      </c>
      <c r="N33" s="17">
        <f t="shared" si="4"/>
        <v>0</v>
      </c>
      <c r="O33" s="17">
        <f t="shared" si="4"/>
        <v>0</v>
      </c>
      <c r="P33" s="17">
        <f t="shared" si="4"/>
        <v>0</v>
      </c>
    </row>
    <row r="34" spans="1:16" hidden="1" x14ac:dyDescent="0.25">
      <c r="A34" s="18"/>
      <c r="B34" s="18"/>
      <c r="C34" s="18"/>
      <c r="D34" s="19" t="str">
        <f>IFERROR(IF(C34="20 LBS 11 x 17 DG3 PAPER",_xlfn.IFNA(INDEX(CONSUMPTION!$A:$J,MATCH($C34,CONSUMPTION!$B:$B,0),MATCH(D$2,CONSUMPTION!$1:$1,0)),"")+_xlfn.IFNA(INDEX(CONSUMPTION!$A:$J,MATCH("24 LBS 11 x 17 PAPER",CONSUMPTION!$B:$B,0),MATCH(D$2,CONSUMPTION!$1:$1,0)),0),IF(C34="20 LBS 8.5 x 11 DG3 PAPER",_xlfn.IFNA(INDEX(CONSUMPTION!$A:$J,MATCH($C34,CONSUMPTION!$B:$B,0),MATCH(D$2,CONSUMPTION!$1:$1,0)),"")+_xlfn.IFNA(INDEX(CONSUMPTION!$A:$J,MATCH("20 LBS 8.5 x 11 PAPER",CONSUMPTION!$B:$B,0),MATCH(D$2,CONSUMPTION!$1:$1,0)),0),_xlfn.IFNA(INDEX(CONSUMPTION!$A:$J,MATCH($C34,CONSUMPTION!$B:$B,0),MATCH(D$2,CONSUMPTION!$1:$1,0)),""))),"")</f>
        <v/>
      </c>
      <c r="E34" s="19" t="str">
        <f>IFERROR(IF(C34="20 LBS 11 x 17 DG3 PAPER",_xlfn.IFNA(INDEX(CONSUMPTION!$A:$J,MATCH($C34,CONSUMPTION!$B:$B,0),MATCH("Usage Consumption",CONSUMPTION!$1:$1,0)),"")+_xlfn.IFNA(INDEX(CONSUMPTION!$A:$J,MATCH("24 LBS 11 x 17 PAPER",CONSUMPTION!$B:$B,0),MATCH("Usage Consumption",CONSUMPTION!$1:$1,0)),0),IF(C34="20 LBS 8.5 x 11 DG3 PAPER",_xlfn.IFNA(INDEX(CONSUMPTION!$A:$J,MATCH($C34,CONSUMPTION!$B:$B,0),MATCH("Usage Consumption",CONSUMPTION!$1:$1,0)),"")+_xlfn.IFNA(INDEX(CONSUMPTION!$A:$J,MATCH("20 LBS 8.5 x 11 PAPER",CONSUMPTION!$B:$B,0),MATCH("Usage Consumption",CONSUMPTION!$1:$1,0)),0),_xlfn.IFNA(INDEX(CONSUMPTION!$A:$J,MATCH($C34,CONSUMPTION!$B:$B,0),MATCH("Usage Consumption",CONSUMPTION!$1:$1,0)),""))),"")</f>
        <v/>
      </c>
      <c r="F34" s="25"/>
      <c r="G34" s="17">
        <f t="shared" si="2"/>
        <v>0</v>
      </c>
      <c r="H34" s="17">
        <f t="shared" si="4"/>
        <v>0</v>
      </c>
      <c r="I34" s="17">
        <f t="shared" si="4"/>
        <v>0</v>
      </c>
      <c r="J34" s="17">
        <f t="shared" si="4"/>
        <v>0</v>
      </c>
      <c r="K34" s="17">
        <f t="shared" si="4"/>
        <v>0</v>
      </c>
      <c r="L34" s="17">
        <f t="shared" si="4"/>
        <v>0</v>
      </c>
      <c r="M34" s="17">
        <f t="shared" si="4"/>
        <v>0</v>
      </c>
      <c r="N34" s="17">
        <f t="shared" si="4"/>
        <v>0</v>
      </c>
      <c r="O34" s="17">
        <f t="shared" si="4"/>
        <v>0</v>
      </c>
      <c r="P34" s="17">
        <f t="shared" si="4"/>
        <v>0</v>
      </c>
    </row>
    <row r="35" spans="1:16" hidden="1" x14ac:dyDescent="0.25">
      <c r="A35" s="18"/>
      <c r="B35" s="18"/>
      <c r="C35" s="18"/>
      <c r="D35" s="19" t="str">
        <f>IFERROR(IF(C35="20 LBS 11 x 17 DG3 PAPER",_xlfn.IFNA(INDEX(CONSUMPTION!$A:$J,MATCH($C35,CONSUMPTION!$B:$B,0),MATCH(D$2,CONSUMPTION!$1:$1,0)),"")+_xlfn.IFNA(INDEX(CONSUMPTION!$A:$J,MATCH("24 LBS 11 x 17 PAPER",CONSUMPTION!$B:$B,0),MATCH(D$2,CONSUMPTION!$1:$1,0)),0),IF(C35="20 LBS 8.5 x 11 DG3 PAPER",_xlfn.IFNA(INDEX(CONSUMPTION!$A:$J,MATCH($C35,CONSUMPTION!$B:$B,0),MATCH(D$2,CONSUMPTION!$1:$1,0)),"")+_xlfn.IFNA(INDEX(CONSUMPTION!$A:$J,MATCH("20 LBS 8.5 x 11 PAPER",CONSUMPTION!$B:$B,0),MATCH(D$2,CONSUMPTION!$1:$1,0)),0),_xlfn.IFNA(INDEX(CONSUMPTION!$A:$J,MATCH($C35,CONSUMPTION!$B:$B,0),MATCH(D$2,CONSUMPTION!$1:$1,0)),""))),"")</f>
        <v/>
      </c>
      <c r="E35" s="19" t="str">
        <f>IFERROR(IF(C35="20 LBS 11 x 17 DG3 PAPER",_xlfn.IFNA(INDEX(CONSUMPTION!$A:$J,MATCH($C35,CONSUMPTION!$B:$B,0),MATCH("Usage Consumption",CONSUMPTION!$1:$1,0)),"")+_xlfn.IFNA(INDEX(CONSUMPTION!$A:$J,MATCH("24 LBS 11 x 17 PAPER",CONSUMPTION!$B:$B,0),MATCH("Usage Consumption",CONSUMPTION!$1:$1,0)),0),IF(C35="20 LBS 8.5 x 11 DG3 PAPER",_xlfn.IFNA(INDEX(CONSUMPTION!$A:$J,MATCH($C35,CONSUMPTION!$B:$B,0),MATCH("Usage Consumption",CONSUMPTION!$1:$1,0)),"")+_xlfn.IFNA(INDEX(CONSUMPTION!$A:$J,MATCH("20 LBS 8.5 x 11 PAPER",CONSUMPTION!$B:$B,0),MATCH("Usage Consumption",CONSUMPTION!$1:$1,0)),0),_xlfn.IFNA(INDEX(CONSUMPTION!$A:$J,MATCH($C35,CONSUMPTION!$B:$B,0),MATCH("Usage Consumption",CONSUMPTION!$1:$1,0)),""))),"")</f>
        <v/>
      </c>
      <c r="F35" s="25"/>
      <c r="G35" s="17">
        <f t="shared" si="2"/>
        <v>0</v>
      </c>
      <c r="H35" s="17">
        <f t="shared" si="4"/>
        <v>0</v>
      </c>
      <c r="I35" s="17">
        <f t="shared" si="4"/>
        <v>0</v>
      </c>
      <c r="J35" s="17">
        <f t="shared" si="4"/>
        <v>0</v>
      </c>
      <c r="K35" s="17">
        <f t="shared" si="4"/>
        <v>0</v>
      </c>
      <c r="L35" s="17">
        <f t="shared" si="4"/>
        <v>0</v>
      </c>
      <c r="M35" s="17">
        <f t="shared" si="4"/>
        <v>0</v>
      </c>
      <c r="N35" s="17">
        <f t="shared" si="4"/>
        <v>0</v>
      </c>
      <c r="O35" s="17">
        <f t="shared" si="4"/>
        <v>0</v>
      </c>
      <c r="P35" s="17">
        <f t="shared" si="4"/>
        <v>0</v>
      </c>
    </row>
    <row r="37" spans="1:16" ht="15.75" x14ac:dyDescent="0.25">
      <c r="A37" s="31"/>
      <c r="B37" s="31"/>
      <c r="C37" s="31"/>
      <c r="D37" s="31"/>
      <c r="E37" s="31"/>
      <c r="F37" s="31"/>
      <c r="G37" s="32" t="s">
        <v>42</v>
      </c>
      <c r="H37" s="32"/>
      <c r="I37" s="33"/>
      <c r="J37" s="33"/>
      <c r="K37" s="31"/>
      <c r="L37" s="31"/>
      <c r="M37" s="31"/>
      <c r="N37" s="31"/>
      <c r="O37" s="31"/>
      <c r="P37" s="31"/>
    </row>
    <row r="38" spans="1:16" x14ac:dyDescent="0.25">
      <c r="A38" s="34" t="s">
        <v>0</v>
      </c>
      <c r="B38" s="34" t="s">
        <v>1</v>
      </c>
      <c r="C38" s="34" t="s">
        <v>2</v>
      </c>
      <c r="D38" s="34" t="s">
        <v>20</v>
      </c>
      <c r="E38" s="34"/>
      <c r="F38" s="35"/>
      <c r="G38" s="36" t="str">
        <f>G2</f>
        <v>October</v>
      </c>
      <c r="H38" s="36" t="str">
        <f t="shared" ref="H38:P38" si="5">H2</f>
        <v>November</v>
      </c>
      <c r="I38" s="36" t="str">
        <f t="shared" si="5"/>
        <v>December</v>
      </c>
      <c r="J38" s="36" t="str">
        <f t="shared" si="5"/>
        <v>January</v>
      </c>
      <c r="K38" s="36" t="str">
        <f t="shared" si="5"/>
        <v>February</v>
      </c>
      <c r="L38" s="36" t="str">
        <f t="shared" si="5"/>
        <v>March</v>
      </c>
      <c r="M38" s="36" t="str">
        <f t="shared" si="5"/>
        <v>April</v>
      </c>
      <c r="N38" s="36" t="str">
        <f t="shared" si="5"/>
        <v>May</v>
      </c>
      <c r="O38" s="36" t="str">
        <f t="shared" si="5"/>
        <v>June</v>
      </c>
      <c r="P38" s="36" t="str">
        <f t="shared" si="5"/>
        <v>July</v>
      </c>
    </row>
    <row r="39" spans="1:16" x14ac:dyDescent="0.25">
      <c r="A39" s="18"/>
      <c r="B39" s="19" t="str">
        <f t="shared" ref="B39:C54" si="6">IF(B3="","",B3)</f>
        <v>11 x 17 / 99PRD67599</v>
      </c>
      <c r="C39" s="19" t="str">
        <f t="shared" si="6"/>
        <v>20 LBS 11 x 17 DG3 PAPER</v>
      </c>
      <c r="D39" s="18"/>
      <c r="E39" s="18"/>
      <c r="F39" s="25"/>
      <c r="G39" s="18"/>
      <c r="H39" s="18"/>
      <c r="I39" s="20"/>
      <c r="J39" s="18"/>
      <c r="K39" s="18"/>
      <c r="L39" s="18"/>
      <c r="M39" s="18"/>
      <c r="N39" s="18"/>
      <c r="O39" s="18"/>
      <c r="P39" s="18"/>
    </row>
    <row r="40" spans="1:16" x14ac:dyDescent="0.25">
      <c r="A40" s="18"/>
      <c r="B40" s="19" t="str">
        <f t="shared" si="6"/>
        <v>8.5 x 11 / 99PRD75632</v>
      </c>
      <c r="C40" s="19" t="str">
        <f t="shared" si="6"/>
        <v>20 LBS 8.5 x 11 DG3 PAPER</v>
      </c>
      <c r="D40" s="18"/>
      <c r="E40" s="18"/>
      <c r="F40" s="25"/>
      <c r="G40" s="18"/>
      <c r="H40" s="18"/>
      <c r="I40" s="20"/>
      <c r="J40" s="20"/>
      <c r="K40" s="20"/>
      <c r="L40" s="20"/>
      <c r="M40" s="20"/>
      <c r="N40" s="20"/>
      <c r="O40" s="20"/>
      <c r="P40" s="18"/>
    </row>
    <row r="41" spans="1:16" x14ac:dyDescent="0.25">
      <c r="A41" s="18"/>
      <c r="B41" s="19" t="str">
        <f t="shared" si="6"/>
        <v>8.5 x 11 CARD STOCK</v>
      </c>
      <c r="C41" s="19" t="str">
        <f t="shared" si="6"/>
        <v>8.5 x 11 80# CARD STOCK</v>
      </c>
      <c r="D41" s="18"/>
      <c r="E41" s="18"/>
      <c r="F41" s="25"/>
      <c r="G41" s="18"/>
      <c r="H41" s="18"/>
      <c r="I41" s="20"/>
      <c r="J41" s="20"/>
      <c r="K41" s="20"/>
      <c r="L41" s="20"/>
      <c r="M41" s="20"/>
      <c r="N41" s="20"/>
      <c r="O41" s="20"/>
      <c r="P41" s="20"/>
    </row>
    <row r="42" spans="1:16" x14ac:dyDescent="0.25">
      <c r="A42" s="18"/>
      <c r="B42" s="19" t="str">
        <f t="shared" si="6"/>
        <v>8.5 x 14 #80</v>
      </c>
      <c r="C42" s="19" t="str">
        <f t="shared" si="6"/>
        <v>8.5 x 14 #80 GLOSS TEXT</v>
      </c>
      <c r="D42" s="18"/>
      <c r="E42" s="18"/>
      <c r="F42" s="25"/>
      <c r="G42" s="18"/>
      <c r="H42" s="18"/>
      <c r="I42" s="20"/>
      <c r="J42" s="20"/>
      <c r="K42" s="20"/>
      <c r="L42" s="20"/>
      <c r="M42" s="20"/>
      <c r="N42" s="20"/>
      <c r="O42" s="20"/>
      <c r="P42" s="20"/>
    </row>
    <row r="43" spans="1:16" x14ac:dyDescent="0.25">
      <c r="A43" s="18"/>
      <c r="B43" s="19" t="str">
        <f t="shared" si="6"/>
        <v>8.5x14 20# Report</v>
      </c>
      <c r="C43" s="19" t="str">
        <f t="shared" si="6"/>
        <v>8.5x14 20# Report</v>
      </c>
      <c r="D43" s="18"/>
      <c r="E43" s="18"/>
      <c r="F43" s="25"/>
      <c r="G43" s="18"/>
      <c r="H43" s="18"/>
      <c r="I43" s="20"/>
      <c r="J43" s="20"/>
      <c r="K43" s="20"/>
      <c r="L43" s="20"/>
      <c r="M43" s="20"/>
      <c r="N43" s="20"/>
      <c r="O43" s="20"/>
      <c r="P43" s="20"/>
    </row>
    <row r="44" spans="1:16" x14ac:dyDescent="0.25">
      <c r="A44" s="18"/>
      <c r="B44" s="19" t="str">
        <f t="shared" si="6"/>
        <v>AF1R130 / 99PRD67089</v>
      </c>
      <c r="C44" s="19" t="str">
        <f t="shared" si="6"/>
        <v>TN634K BLACK TONER</v>
      </c>
      <c r="D44" s="18"/>
      <c r="E44" s="18"/>
      <c r="F44" s="25"/>
      <c r="G44" s="18"/>
      <c r="H44" s="18"/>
      <c r="I44" s="20"/>
      <c r="J44" s="20"/>
      <c r="K44" s="20"/>
      <c r="L44" s="20"/>
      <c r="M44" s="20"/>
      <c r="N44" s="20"/>
      <c r="O44" s="20"/>
      <c r="P44" s="20"/>
    </row>
    <row r="45" spans="1:16" x14ac:dyDescent="0.25">
      <c r="A45" s="18"/>
      <c r="B45" s="19" t="str">
        <f t="shared" si="6"/>
        <v>A3VX230 / 99PRD67086</v>
      </c>
      <c r="C45" s="19" t="str">
        <f t="shared" si="6"/>
        <v>TN619Y YELLOW TONER*</v>
      </c>
      <c r="D45" s="18"/>
      <c r="E45" s="18"/>
      <c r="F45" s="25"/>
      <c r="G45" s="18"/>
      <c r="H45" s="18"/>
      <c r="I45" s="20"/>
      <c r="J45" s="20"/>
      <c r="K45" s="20"/>
      <c r="L45" s="20"/>
      <c r="M45" s="20"/>
      <c r="N45" s="20"/>
      <c r="O45" s="20"/>
      <c r="P45" s="20"/>
    </row>
    <row r="46" spans="1:16" x14ac:dyDescent="0.25">
      <c r="A46" s="18"/>
      <c r="B46" s="19" t="str">
        <f t="shared" si="6"/>
        <v>A3VX330 / 99PRD67087</v>
      </c>
      <c r="C46" s="19" t="str">
        <f t="shared" si="6"/>
        <v>TN619M MAGENTA TONER*</v>
      </c>
      <c r="D46" s="18"/>
      <c r="E46" s="18"/>
      <c r="F46" s="25"/>
      <c r="G46" s="18"/>
      <c r="H46" s="18"/>
      <c r="I46" s="20"/>
      <c r="J46" s="20"/>
      <c r="K46" s="20"/>
      <c r="L46" s="20"/>
      <c r="M46" s="20"/>
      <c r="N46" s="20"/>
      <c r="O46" s="20"/>
      <c r="P46" s="20"/>
    </row>
    <row r="47" spans="1:16" x14ac:dyDescent="0.25">
      <c r="A47" s="18"/>
      <c r="B47" s="19" t="str">
        <f t="shared" si="6"/>
        <v>A3VX430 / 99PRD67088</v>
      </c>
      <c r="C47" s="19" t="str">
        <f t="shared" si="6"/>
        <v>TN619C CYAN TONER*</v>
      </c>
      <c r="D47" s="18"/>
      <c r="E47" s="18"/>
      <c r="F47" s="25"/>
      <c r="G47" s="18"/>
      <c r="H47" s="18"/>
      <c r="I47" s="20"/>
      <c r="J47" s="20"/>
      <c r="K47" s="20"/>
      <c r="L47" s="20"/>
      <c r="M47" s="20"/>
      <c r="N47" s="20"/>
      <c r="O47" s="20"/>
      <c r="P47" s="20"/>
    </row>
    <row r="48" spans="1:16" x14ac:dyDescent="0.25">
      <c r="A48" s="18"/>
      <c r="B48" s="19" t="str">
        <f t="shared" si="6"/>
        <v>A50UR70115</v>
      </c>
      <c r="C48" s="19" t="str">
        <f t="shared" si="6"/>
        <v>WASTE TONER BOX~*</v>
      </c>
      <c r="D48" s="18"/>
      <c r="E48" s="18"/>
      <c r="F48" s="25"/>
      <c r="G48" s="18"/>
      <c r="H48" s="18"/>
      <c r="I48" s="20"/>
      <c r="J48" s="20"/>
      <c r="K48" s="20"/>
      <c r="L48" s="20"/>
      <c r="M48" s="20"/>
      <c r="N48" s="20"/>
      <c r="O48" s="20"/>
      <c r="P48" s="20"/>
    </row>
    <row r="49" spans="1:16" x14ac:dyDescent="0.25">
      <c r="A49" s="18"/>
      <c r="B49" s="19" t="str">
        <f t="shared" si="6"/>
        <v>A8DA130 / 99PRD58023</v>
      </c>
      <c r="C49" s="19" t="str">
        <f t="shared" si="6"/>
        <v>TN324BK BLACK TONER</v>
      </c>
      <c r="D49" s="18"/>
      <c r="E49" s="18"/>
      <c r="F49" s="25"/>
      <c r="G49" s="18"/>
      <c r="H49" s="18"/>
      <c r="I49" s="20"/>
      <c r="J49" s="20"/>
      <c r="K49" s="20"/>
      <c r="L49" s="20"/>
      <c r="M49" s="20"/>
      <c r="N49" s="20"/>
      <c r="O49" s="20"/>
      <c r="P49" s="20"/>
    </row>
    <row r="50" spans="1:16" x14ac:dyDescent="0.25">
      <c r="A50" s="18"/>
      <c r="B50" s="19" t="str">
        <f t="shared" si="6"/>
        <v>A8DA230 / 99PRD58027</v>
      </c>
      <c r="C50" s="19" t="str">
        <f t="shared" si="6"/>
        <v>TN324Y YELLOW TONER</v>
      </c>
      <c r="D50" s="18"/>
      <c r="E50" s="18"/>
      <c r="F50" s="25"/>
      <c r="G50" s="18"/>
      <c r="H50" s="18"/>
      <c r="I50" s="20"/>
      <c r="J50" s="20"/>
      <c r="K50" s="20"/>
      <c r="L50" s="20"/>
      <c r="M50" s="20"/>
      <c r="N50" s="20"/>
      <c r="O50" s="20"/>
      <c r="P50" s="20"/>
    </row>
    <row r="51" spans="1:16" x14ac:dyDescent="0.25">
      <c r="A51" s="18"/>
      <c r="B51" s="19" t="str">
        <f t="shared" si="6"/>
        <v>A8DA330 / 99PRD58026</v>
      </c>
      <c r="C51" s="19" t="str">
        <f t="shared" si="6"/>
        <v>TN324M MAGENTA TONER</v>
      </c>
      <c r="D51" s="18"/>
      <c r="E51" s="18"/>
      <c r="F51" s="25"/>
      <c r="G51" s="18"/>
      <c r="H51" s="18"/>
      <c r="I51" s="20"/>
      <c r="J51" s="20"/>
      <c r="K51" s="20"/>
      <c r="L51" s="20"/>
      <c r="M51" s="20"/>
      <c r="N51" s="20"/>
      <c r="O51" s="20"/>
      <c r="P51" s="20"/>
    </row>
    <row r="52" spans="1:16" x14ac:dyDescent="0.25">
      <c r="A52" s="18"/>
      <c r="B52" s="19" t="str">
        <f t="shared" si="6"/>
        <v>A8DA430 / 99PRD58025</v>
      </c>
      <c r="C52" s="19" t="str">
        <f t="shared" si="6"/>
        <v>TN324C CYAN TONER</v>
      </c>
      <c r="D52" s="18"/>
      <c r="E52" s="18"/>
      <c r="F52" s="25"/>
      <c r="G52" s="18"/>
      <c r="H52" s="18"/>
      <c r="I52" s="20"/>
      <c r="J52" s="20"/>
      <c r="K52" s="20"/>
      <c r="L52" s="20"/>
      <c r="M52" s="20"/>
      <c r="N52" s="20"/>
      <c r="O52" s="20"/>
      <c r="P52" s="20"/>
    </row>
    <row r="53" spans="1:16" x14ac:dyDescent="0.25">
      <c r="A53" s="18"/>
      <c r="B53" s="19" t="str">
        <f t="shared" si="6"/>
        <v>A4NN0Y2 / 99PRD58024</v>
      </c>
      <c r="C53" s="19" t="str">
        <f t="shared" si="6"/>
        <v>WASTE TONER BOX WX-103</v>
      </c>
      <c r="D53" s="18"/>
      <c r="E53" s="18"/>
      <c r="F53" s="25"/>
      <c r="G53" s="18"/>
      <c r="H53" s="18"/>
      <c r="I53" s="20"/>
      <c r="J53" s="20"/>
      <c r="K53" s="20"/>
      <c r="L53" s="20"/>
      <c r="M53" s="20"/>
      <c r="N53" s="20"/>
      <c r="O53" s="20"/>
      <c r="P53" s="20"/>
    </row>
    <row r="54" spans="1:16" x14ac:dyDescent="0.25">
      <c r="A54" s="18"/>
      <c r="B54" s="19" t="str">
        <f t="shared" si="6"/>
        <v>A9E8130 / 99PRD62542</v>
      </c>
      <c r="C54" s="19" t="str">
        <f t="shared" si="6"/>
        <v>TN514K BLACK TONER</v>
      </c>
      <c r="D54" s="18"/>
      <c r="E54" s="18"/>
      <c r="F54" s="25"/>
      <c r="G54" s="18"/>
      <c r="H54" s="18"/>
      <c r="I54" s="20"/>
      <c r="J54" s="20"/>
      <c r="K54" s="20"/>
      <c r="L54" s="20"/>
      <c r="M54" s="20"/>
      <c r="N54" s="20"/>
      <c r="O54" s="20"/>
      <c r="P54" s="20"/>
    </row>
    <row r="55" spans="1:16" x14ac:dyDescent="0.25">
      <c r="A55" s="18"/>
      <c r="B55" s="19" t="str">
        <f t="shared" ref="B55:C70" si="7">IF(B19="","",B19)</f>
        <v>A9E8230 / 99PRD62545</v>
      </c>
      <c r="C55" s="19" t="str">
        <f t="shared" si="7"/>
        <v>TN514Y YELLOW TONER</v>
      </c>
      <c r="D55" s="18"/>
      <c r="E55" s="18"/>
      <c r="F55" s="25"/>
      <c r="G55" s="18"/>
      <c r="H55" s="18"/>
      <c r="I55" s="20"/>
      <c r="J55" s="20"/>
      <c r="K55" s="20"/>
      <c r="L55" s="20"/>
      <c r="M55" s="20"/>
      <c r="N55" s="20"/>
      <c r="O55" s="20"/>
      <c r="P55" s="20"/>
    </row>
    <row r="56" spans="1:16" x14ac:dyDescent="0.25">
      <c r="A56" s="18"/>
      <c r="B56" s="19" t="str">
        <f t="shared" si="7"/>
        <v>A9E8330 / 99PRD62544</v>
      </c>
      <c r="C56" s="19" t="str">
        <f t="shared" si="7"/>
        <v>TN514M MAGENTA TONER</v>
      </c>
      <c r="D56" s="18"/>
      <c r="E56" s="18"/>
      <c r="F56" s="25"/>
      <c r="G56" s="18"/>
      <c r="H56" s="18"/>
      <c r="I56" s="20"/>
      <c r="J56" s="20"/>
      <c r="K56" s="20"/>
      <c r="L56" s="20"/>
      <c r="M56" s="20"/>
      <c r="N56" s="20"/>
      <c r="O56" s="20"/>
      <c r="P56" s="20"/>
    </row>
    <row r="57" spans="1:16" x14ac:dyDescent="0.25">
      <c r="A57" s="18"/>
      <c r="B57" s="19" t="str">
        <f t="shared" si="7"/>
        <v>A9E8430 / 99PRD62543</v>
      </c>
      <c r="C57" s="19" t="str">
        <f t="shared" si="7"/>
        <v>TN514C CYAN TONER</v>
      </c>
      <c r="D57" s="18"/>
      <c r="E57" s="18"/>
      <c r="F57" s="25"/>
      <c r="G57" s="18"/>
      <c r="H57" s="18"/>
      <c r="I57" s="20"/>
      <c r="J57" s="20"/>
      <c r="K57" s="20"/>
      <c r="L57" s="20"/>
      <c r="M57" s="20"/>
      <c r="N57" s="20"/>
      <c r="O57" s="20"/>
      <c r="P57" s="20"/>
    </row>
    <row r="58" spans="1:16" x14ac:dyDescent="0.25">
      <c r="A58" s="18"/>
      <c r="B58" s="19" t="str">
        <f t="shared" si="7"/>
        <v>ACF0033</v>
      </c>
      <c r="C58" s="19" t="str">
        <f t="shared" si="7"/>
        <v>TNP75 BLACK TONER BH 5000i (YIELD: 20K)</v>
      </c>
      <c r="D58" s="18"/>
      <c r="E58" s="18"/>
      <c r="F58" s="25"/>
      <c r="G58" s="18"/>
      <c r="H58" s="18"/>
      <c r="I58" s="20"/>
      <c r="J58" s="20"/>
      <c r="K58" s="20"/>
      <c r="L58" s="20"/>
      <c r="M58" s="20"/>
      <c r="N58" s="20"/>
      <c r="O58" s="20"/>
      <c r="P58" s="20"/>
    </row>
    <row r="59" spans="1:16" x14ac:dyDescent="0.25">
      <c r="A59" s="18"/>
      <c r="B59" s="19" t="str">
        <f t="shared" si="7"/>
        <v>AAJW130</v>
      </c>
      <c r="C59" s="19" t="str">
        <f t="shared" si="7"/>
        <v>TNP79K - BLACK TONER (YIELD: 13K )</v>
      </c>
      <c r="D59" s="18"/>
      <c r="E59" s="18"/>
      <c r="F59" s="25"/>
      <c r="G59" s="18"/>
      <c r="H59" s="18"/>
      <c r="I59" s="20"/>
      <c r="J59" s="20"/>
      <c r="K59" s="20"/>
      <c r="L59" s="20"/>
      <c r="M59" s="20"/>
      <c r="N59" s="20"/>
      <c r="O59" s="20"/>
      <c r="P59" s="20"/>
    </row>
    <row r="60" spans="1:16" x14ac:dyDescent="0.25">
      <c r="A60" s="18"/>
      <c r="B60" s="19" t="str">
        <f t="shared" si="7"/>
        <v>AAJW230</v>
      </c>
      <c r="C60" s="19" t="str">
        <f t="shared" si="7"/>
        <v>TNP79Y - YELLOW TONER (YIELD: 9K)</v>
      </c>
      <c r="D60" s="18"/>
      <c r="E60" s="18"/>
      <c r="F60" s="25"/>
      <c r="G60" s="18"/>
      <c r="H60" s="18"/>
      <c r="I60" s="20"/>
      <c r="J60" s="20"/>
      <c r="K60" s="20"/>
      <c r="L60" s="20"/>
      <c r="M60" s="20"/>
      <c r="N60" s="20"/>
      <c r="O60" s="20"/>
      <c r="P60" s="20"/>
    </row>
    <row r="61" spans="1:16" x14ac:dyDescent="0.25">
      <c r="A61" s="18"/>
      <c r="B61" s="19" t="str">
        <f t="shared" si="7"/>
        <v>AAJW330</v>
      </c>
      <c r="C61" s="19" t="str">
        <f t="shared" si="7"/>
        <v>TNP79M - MAGENTA TONER (YIELD: 9K )</v>
      </c>
      <c r="D61" s="18"/>
      <c r="E61" s="18"/>
      <c r="F61" s="25"/>
      <c r="G61" s="18"/>
      <c r="H61" s="18"/>
      <c r="I61" s="20"/>
      <c r="J61" s="20"/>
      <c r="K61" s="20"/>
      <c r="L61" s="20"/>
      <c r="M61" s="20"/>
      <c r="N61" s="20"/>
      <c r="O61" s="20"/>
      <c r="P61" s="20"/>
    </row>
    <row r="62" spans="1:16" x14ac:dyDescent="0.25">
      <c r="A62" s="18"/>
      <c r="B62" s="19" t="str">
        <f t="shared" si="7"/>
        <v>AAJW430</v>
      </c>
      <c r="C62" s="19" t="str">
        <f t="shared" si="7"/>
        <v>TNP79C - CYAN TONER (YIELD: 9K )</v>
      </c>
      <c r="D62" s="18"/>
      <c r="E62" s="18"/>
      <c r="F62" s="25"/>
      <c r="G62" s="18"/>
      <c r="H62" s="18"/>
      <c r="I62" s="20"/>
      <c r="J62" s="20"/>
      <c r="K62" s="20"/>
      <c r="L62" s="20"/>
      <c r="M62" s="20"/>
      <c r="N62" s="20"/>
      <c r="O62" s="20"/>
      <c r="P62" s="20"/>
    </row>
    <row r="63" spans="1:16" x14ac:dyDescent="0.25">
      <c r="A63" s="18"/>
      <c r="B63" s="19" t="str">
        <f t="shared" si="7"/>
        <v>ACDN0Y1</v>
      </c>
      <c r="C63" s="19" t="str">
        <f t="shared" si="7"/>
        <v>WASTE TONER BOTTLE</v>
      </c>
      <c r="D63" s="18"/>
      <c r="E63" s="18"/>
      <c r="F63" s="25"/>
      <c r="G63" s="18"/>
      <c r="H63" s="18"/>
      <c r="I63" s="20"/>
      <c r="J63" s="20"/>
      <c r="K63" s="20"/>
      <c r="L63" s="20"/>
      <c r="M63" s="20"/>
      <c r="N63" s="20"/>
      <c r="O63" s="20"/>
      <c r="P63" s="20"/>
    </row>
    <row r="64" spans="1:16" x14ac:dyDescent="0.25">
      <c r="A64" s="18"/>
      <c r="B64" s="19" t="str">
        <f t="shared" si="7"/>
        <v>A6VK01F / 99PRD50529</v>
      </c>
      <c r="C64" s="19" t="str">
        <f t="shared" si="7"/>
        <v>TNP44</v>
      </c>
      <c r="D64" s="18"/>
      <c r="E64" s="18"/>
      <c r="F64" s="25"/>
      <c r="G64" s="18"/>
      <c r="H64" s="18"/>
      <c r="I64" s="20"/>
      <c r="J64" s="20"/>
      <c r="K64" s="20"/>
      <c r="L64" s="20"/>
      <c r="M64" s="20"/>
      <c r="N64" s="20"/>
      <c r="O64" s="20"/>
      <c r="P64" s="20"/>
    </row>
    <row r="65" spans="1:16" x14ac:dyDescent="0.25">
      <c r="A65" s="18"/>
      <c r="B65" s="19" t="str">
        <f t="shared" si="7"/>
        <v/>
      </c>
      <c r="C65" s="19" t="str">
        <f t="shared" si="7"/>
        <v/>
      </c>
      <c r="D65" s="18"/>
      <c r="E65" s="18"/>
      <c r="F65" s="25"/>
      <c r="G65" s="18"/>
      <c r="H65" s="18"/>
      <c r="I65" s="20"/>
      <c r="J65" s="20"/>
      <c r="K65" s="20"/>
      <c r="L65" s="20"/>
      <c r="M65" s="20"/>
      <c r="N65" s="20"/>
      <c r="O65" s="20"/>
      <c r="P65" s="20"/>
    </row>
    <row r="66" spans="1:16" hidden="1" x14ac:dyDescent="0.25">
      <c r="A66" s="18"/>
      <c r="B66" s="19" t="str">
        <f t="shared" si="7"/>
        <v/>
      </c>
      <c r="C66" s="19" t="str">
        <f t="shared" si="7"/>
        <v/>
      </c>
      <c r="D66" s="18"/>
      <c r="E66" s="18"/>
      <c r="F66" s="25"/>
      <c r="G66" s="18"/>
      <c r="H66" s="18"/>
      <c r="I66" s="20"/>
      <c r="J66" s="20"/>
      <c r="K66" s="20"/>
      <c r="L66" s="20"/>
      <c r="M66" s="20"/>
      <c r="N66" s="20"/>
      <c r="O66" s="20"/>
      <c r="P66" s="20"/>
    </row>
    <row r="67" spans="1:16" hidden="1" x14ac:dyDescent="0.25">
      <c r="A67" s="18"/>
      <c r="B67" s="19" t="str">
        <f t="shared" si="7"/>
        <v/>
      </c>
      <c r="C67" s="19" t="str">
        <f t="shared" si="7"/>
        <v/>
      </c>
      <c r="D67" s="18"/>
      <c r="E67" s="18"/>
      <c r="F67" s="25"/>
      <c r="G67" s="18"/>
      <c r="H67" s="18"/>
      <c r="I67" s="20"/>
      <c r="J67" s="20"/>
      <c r="K67" s="20"/>
      <c r="L67" s="20"/>
      <c r="M67" s="20"/>
      <c r="N67" s="20"/>
      <c r="O67" s="20"/>
      <c r="P67" s="20"/>
    </row>
    <row r="68" spans="1:16" hidden="1" x14ac:dyDescent="0.25">
      <c r="A68" s="18"/>
      <c r="B68" s="19" t="str">
        <f t="shared" si="7"/>
        <v/>
      </c>
      <c r="C68" s="19" t="str">
        <f t="shared" si="7"/>
        <v/>
      </c>
      <c r="D68" s="18"/>
      <c r="E68" s="18"/>
      <c r="F68" s="25"/>
      <c r="G68" s="18"/>
      <c r="H68" s="18"/>
      <c r="I68" s="20"/>
      <c r="J68" s="20"/>
      <c r="K68" s="20"/>
      <c r="L68" s="20"/>
      <c r="M68" s="20"/>
      <c r="N68" s="20"/>
      <c r="O68" s="20"/>
      <c r="P68" s="20"/>
    </row>
    <row r="69" spans="1:16" hidden="1" x14ac:dyDescent="0.25">
      <c r="A69" s="18"/>
      <c r="B69" s="19" t="str">
        <f t="shared" si="7"/>
        <v/>
      </c>
      <c r="C69" s="19" t="str">
        <f t="shared" si="7"/>
        <v/>
      </c>
      <c r="D69" s="18"/>
      <c r="E69" s="18"/>
      <c r="F69" s="25"/>
      <c r="G69" s="18"/>
      <c r="H69" s="18"/>
      <c r="I69" s="20"/>
      <c r="J69" s="20"/>
      <c r="K69" s="20"/>
      <c r="L69" s="20"/>
      <c r="M69" s="20"/>
      <c r="N69" s="20"/>
      <c r="O69" s="20"/>
      <c r="P69" s="20"/>
    </row>
    <row r="70" spans="1:16" hidden="1" x14ac:dyDescent="0.25">
      <c r="A70" s="18"/>
      <c r="B70" s="19" t="str">
        <f t="shared" si="7"/>
        <v/>
      </c>
      <c r="C70" s="19" t="str">
        <f t="shared" si="7"/>
        <v/>
      </c>
      <c r="D70" s="18"/>
      <c r="E70" s="18"/>
      <c r="F70" s="25"/>
      <c r="G70" s="18"/>
      <c r="H70" s="18"/>
      <c r="I70" s="20"/>
      <c r="J70" s="20"/>
      <c r="K70" s="20"/>
      <c r="L70" s="20"/>
      <c r="M70" s="20"/>
      <c r="N70" s="20"/>
      <c r="O70" s="20"/>
      <c r="P70" s="20"/>
    </row>
    <row r="71" spans="1:16" hidden="1" x14ac:dyDescent="0.25">
      <c r="A71" s="18"/>
      <c r="B71" s="19" t="str">
        <f t="shared" ref="B71:C71" si="8">IF(B35="","",B35)</f>
        <v/>
      </c>
      <c r="C71" s="19" t="str">
        <f t="shared" si="8"/>
        <v/>
      </c>
      <c r="D71" s="18"/>
      <c r="E71" s="18"/>
      <c r="F71" s="25"/>
      <c r="G71" s="18"/>
      <c r="H71" s="18"/>
      <c r="I71" s="20"/>
      <c r="J71" s="20"/>
      <c r="K71" s="20"/>
      <c r="L71" s="20"/>
      <c r="M71" s="20"/>
      <c r="N71" s="20"/>
      <c r="O71" s="20"/>
      <c r="P71" s="20"/>
    </row>
    <row r="75" spans="1:16" ht="15.75" x14ac:dyDescent="0.25">
      <c r="A75" s="26" t="s">
        <v>43</v>
      </c>
      <c r="B75" s="26"/>
      <c r="C75" s="26"/>
    </row>
  </sheetData>
  <sheetProtection algorithmName="SHA-512" hashValue="v7Lp2YToTgr46qmRWCwoENX56TDtDcu6WlBhRfcDBupz0RZx5ZUwpJ3VT8rNXx7bMcMJxfvlHjjXLLkV3NqHmQ==" saltValue="38GS1kF3c0kGAPiWFbLuKw==" spinCount="100000" sheet="1" objects="1" scenarios="1"/>
  <conditionalFormatting sqref="G3:P35">
    <cfRule type="expression" dxfId="3" priority="1">
      <formula>$E3&gt;G3</formula>
    </cfRule>
    <cfRule type="expression" dxfId="2" priority="2">
      <formula>AND(FIND("TONER",$C3),G3&lt;$E3+2)</formula>
    </cfRule>
  </conditionalFormatting>
  <dataValidations count="1">
    <dataValidation type="decimal" operator="lessThan" allowBlank="1" showInputMessage="1" showErrorMessage="1" sqref="G39:P71" xr:uid="{00000000-0002-0000-3400-000000000000}">
      <formula1>999999999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400-000001000000}">
          <x14:formula1>
            <xm:f>Lists!$A$1:$A$12</xm:f>
          </x14:formula1>
          <xm:sqref>G2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P75"/>
  <sheetViews>
    <sheetView zoomScale="85" zoomScaleNormal="85" workbookViewId="0">
      <selection activeCell="G2" sqref="G2"/>
    </sheetView>
  </sheetViews>
  <sheetFormatPr defaultColWidth="9.140625" defaultRowHeight="15" x14ac:dyDescent="0.25"/>
  <cols>
    <col min="1" max="1" width="10.85546875" style="21" bestFit="1" customWidth="1"/>
    <col min="2" max="2" width="23.85546875" style="21" customWidth="1"/>
    <col min="3" max="3" width="25.5703125" style="21" bestFit="1" customWidth="1"/>
    <col min="4" max="4" width="15.7109375" style="21" customWidth="1"/>
    <col min="5" max="5" width="23.7109375" style="21" bestFit="1" customWidth="1"/>
    <col min="6" max="6" width="6.140625" style="21" customWidth="1"/>
    <col min="7" max="7" width="12.140625" style="21" customWidth="1"/>
    <col min="8" max="8" width="10.7109375" style="21" bestFit="1" customWidth="1"/>
    <col min="9" max="9" width="10.85546875" style="21" bestFit="1" customWidth="1"/>
    <col min="10" max="10" width="11.7109375" style="21" customWidth="1"/>
    <col min="11" max="11" width="10.7109375" style="21" customWidth="1"/>
    <col min="12" max="12" width="10" style="21" customWidth="1"/>
    <col min="13" max="14" width="9.140625" style="21"/>
    <col min="15" max="15" width="9.7109375" style="21" bestFit="1" customWidth="1"/>
    <col min="16" max="16" width="9.140625" style="21" customWidth="1"/>
    <col min="17" max="16384" width="9.140625" style="21"/>
  </cols>
  <sheetData>
    <row r="1" spans="1:16" ht="15.75" x14ac:dyDescent="0.25">
      <c r="A1" s="12" t="s">
        <v>41</v>
      </c>
      <c r="B1" s="11"/>
      <c r="C1" s="10"/>
      <c r="D1" s="10"/>
      <c r="E1" s="10"/>
      <c r="G1" s="22" t="s">
        <v>40</v>
      </c>
      <c r="H1" s="23"/>
      <c r="I1" s="23"/>
      <c r="J1" s="24"/>
      <c r="K1" s="24"/>
      <c r="L1" s="24"/>
      <c r="M1" s="24"/>
      <c r="N1" s="24"/>
      <c r="O1" s="24"/>
      <c r="P1" s="24"/>
    </row>
    <row r="2" spans="1:16" x14ac:dyDescent="0.25">
      <c r="A2" s="28" t="s">
        <v>0</v>
      </c>
      <c r="B2" s="29" t="s">
        <v>1</v>
      </c>
      <c r="C2" s="29" t="s">
        <v>2</v>
      </c>
      <c r="D2" s="30" t="s">
        <v>25</v>
      </c>
      <c r="E2" s="30" t="s">
        <v>44</v>
      </c>
      <c r="F2" s="25"/>
      <c r="G2" s="16" t="s">
        <v>35</v>
      </c>
      <c r="H2" s="27" t="str">
        <f>TEXT(EDATE(DATEVALUE("1 "&amp;G2),1),"mmmm")</f>
        <v>February</v>
      </c>
      <c r="I2" s="27" t="str">
        <f>TEXT(EDATE(DATEVALUE("1 "&amp;H2),1),"mmmm")</f>
        <v>March</v>
      </c>
      <c r="J2" s="27" t="str">
        <f t="shared" ref="J2:P2" si="0">TEXT(EDATE(DATEVALUE("1 "&amp;I2),1),"mmmm")</f>
        <v>April</v>
      </c>
      <c r="K2" s="27" t="str">
        <f t="shared" si="0"/>
        <v>May</v>
      </c>
      <c r="L2" s="27" t="str">
        <f t="shared" si="0"/>
        <v>June</v>
      </c>
      <c r="M2" s="27" t="str">
        <f t="shared" si="0"/>
        <v>July</v>
      </c>
      <c r="N2" s="27" t="str">
        <f t="shared" si="0"/>
        <v>August</v>
      </c>
      <c r="O2" s="27" t="str">
        <f t="shared" si="0"/>
        <v>September</v>
      </c>
      <c r="P2" s="27" t="str">
        <f t="shared" si="0"/>
        <v>October</v>
      </c>
    </row>
    <row r="3" spans="1:16" x14ac:dyDescent="0.25">
      <c r="A3" s="18"/>
      <c r="B3" s="18" t="s">
        <v>4</v>
      </c>
      <c r="C3" s="18" t="s">
        <v>95</v>
      </c>
      <c r="D3" s="19" t="str">
        <f>IFERROR(IF(C3="20 LBS 11 x 17 DG3 PAPER",_xlfn.IFNA(INDEX(CONSUMPTION!$A:$J,MATCH($C3,CONSUMPTION!$B:$B,0),MATCH(D$2,CONSUMPTION!$1:$1,0)),"")+_xlfn.IFNA(INDEX(CONSUMPTION!$A:$J,MATCH("24 LBS 11 x 17 PAPER",CONSUMPTION!$B:$B,0),MATCH(D$2,CONSUMPTION!$1:$1,0)),0),IF(C3="20 LBS 8.5 x 11 DG3 PAPER",_xlfn.IFNA(INDEX(CONSUMPTION!$A:$J,MATCH($C3,CONSUMPTION!$B:$B,0),MATCH(D$2,CONSUMPTION!$1:$1,0)),"")+_xlfn.IFNA(INDEX(CONSUMPTION!$A:$J,MATCH("20 LBS 8.5 x 11 PAPER",CONSUMPTION!$B:$B,0),MATCH(D$2,CONSUMPTION!$1:$1,0)),0),_xlfn.IFNA(INDEX(CONSUMPTION!$A:$J,MATCH($C3,CONSUMPTION!$B:$B,0),MATCH(D$2,CONSUMPTION!$1:$1,0)),""))),"")</f>
        <v/>
      </c>
      <c r="E3" s="19" t="str">
        <f>IFERROR(IF(C3="20 LBS 11 x 17 DG3 PAPER",_xlfn.IFNA(INDEX(CONSUMPTION!$A:$J,MATCH($C3,CONSUMPTION!$B:$B,0),MATCH("Usage Consumption",CONSUMPTION!$1:$1,0)),"")+_xlfn.IFNA(INDEX(CONSUMPTION!$A:$J,MATCH("24 LBS 11 x 17 PAPER",CONSUMPTION!$B:$B,0),MATCH("Usage Consumption",CONSUMPTION!$1:$1,0)),0),IF(C3="20 LBS 8.5 x 11 DG3 PAPER",_xlfn.IFNA(INDEX(CONSUMPTION!$A:$J,MATCH($C3,CONSUMPTION!$B:$B,0),MATCH("Usage Consumption",CONSUMPTION!$1:$1,0)),"")+_xlfn.IFNA(INDEX(CONSUMPTION!$A:$J,MATCH("20 LBS 8.5 x 11 PAPER",CONSUMPTION!$B:$B,0),MATCH("Usage Consumption",CONSUMPTION!$1:$1,0)),0),_xlfn.IFNA(INDEX(CONSUMPTION!$A:$J,MATCH($C3,CONSUMPTION!$B:$B,0),MATCH("Usage Consumption",CONSUMPTION!$1:$1,0)),""))),"")</f>
        <v/>
      </c>
      <c r="F3" s="25"/>
      <c r="G3" s="17">
        <f>IF(IFERROR(SUM(D3-E3+G39),0)&lt;0,0,IFERROR(SUM(D3-E3+G39),0))</f>
        <v>0</v>
      </c>
      <c r="H3" s="17">
        <f>IF(IFERROR(SUM(G3-$E3+H39),0)&lt;0,0,IFERROR(SUM(G3-$E3+H39),0))</f>
        <v>0</v>
      </c>
      <c r="I3" s="17">
        <f>IF(IFERROR(SUM(H3-$E3+I39),0)&lt;0,0,IFERROR(SUM(H3-$E3+I39),0))</f>
        <v>0</v>
      </c>
      <c r="J3" s="17">
        <f t="shared" ref="J3:P3" si="1">IF(IFERROR(SUM(I3-$E3+J39),0)&lt;0,0,IFERROR(SUM(I3-$E3+J39),0))</f>
        <v>0</v>
      </c>
      <c r="K3" s="17">
        <f t="shared" si="1"/>
        <v>0</v>
      </c>
      <c r="L3" s="17">
        <f t="shared" si="1"/>
        <v>0</v>
      </c>
      <c r="M3" s="17">
        <f t="shared" si="1"/>
        <v>0</v>
      </c>
      <c r="N3" s="17">
        <f t="shared" si="1"/>
        <v>0</v>
      </c>
      <c r="O3" s="17">
        <f t="shared" si="1"/>
        <v>0</v>
      </c>
      <c r="P3" s="17">
        <f t="shared" si="1"/>
        <v>0</v>
      </c>
    </row>
    <row r="4" spans="1:16" x14ac:dyDescent="0.25">
      <c r="A4" s="18"/>
      <c r="B4" s="18" t="s">
        <v>6</v>
      </c>
      <c r="C4" s="18" t="s">
        <v>96</v>
      </c>
      <c r="D4" s="19" t="str">
        <f>IFERROR(IF(C4="20 LBS 11 x 17 DG3 PAPER",_xlfn.IFNA(INDEX(CONSUMPTION!$A:$J,MATCH($C4,CONSUMPTION!$B:$B,0),MATCH(D$2,CONSUMPTION!$1:$1,0)),"")+_xlfn.IFNA(INDEX(CONSUMPTION!$A:$J,MATCH("24 LBS 11 x 17 PAPER",CONSUMPTION!$B:$B,0),MATCH(D$2,CONSUMPTION!$1:$1,0)),0),IF(C4="20 LBS 8.5 x 11 DG3 PAPER",_xlfn.IFNA(INDEX(CONSUMPTION!$A:$J,MATCH($C4,CONSUMPTION!$B:$B,0),MATCH(D$2,CONSUMPTION!$1:$1,0)),"")+_xlfn.IFNA(INDEX(CONSUMPTION!$A:$J,MATCH("20 LBS 8.5 x 11 PAPER",CONSUMPTION!$B:$B,0),MATCH(D$2,CONSUMPTION!$1:$1,0)),0),_xlfn.IFNA(INDEX(CONSUMPTION!$A:$J,MATCH($C4,CONSUMPTION!$B:$B,0),MATCH(D$2,CONSUMPTION!$1:$1,0)),""))),"")</f>
        <v/>
      </c>
      <c r="E4" s="19" t="str">
        <f>IFERROR(IF(C4="20 LBS 11 x 17 DG3 PAPER",_xlfn.IFNA(INDEX(CONSUMPTION!$A:$J,MATCH($C4,CONSUMPTION!$B:$B,0),MATCH("Usage Consumption",CONSUMPTION!$1:$1,0)),"")+_xlfn.IFNA(INDEX(CONSUMPTION!$A:$J,MATCH("24 LBS 11 x 17 PAPER",CONSUMPTION!$B:$B,0),MATCH("Usage Consumption",CONSUMPTION!$1:$1,0)),0),IF(C4="20 LBS 8.5 x 11 DG3 PAPER",_xlfn.IFNA(INDEX(CONSUMPTION!$A:$J,MATCH($C4,CONSUMPTION!$B:$B,0),MATCH("Usage Consumption",CONSUMPTION!$1:$1,0)),"")+_xlfn.IFNA(INDEX(CONSUMPTION!$A:$J,MATCH("20 LBS 8.5 x 11 PAPER",CONSUMPTION!$B:$B,0),MATCH("Usage Consumption",CONSUMPTION!$1:$1,0)),0),_xlfn.IFNA(INDEX(CONSUMPTION!$A:$J,MATCH($C4,CONSUMPTION!$B:$B,0),MATCH("Usage Consumption",CONSUMPTION!$1:$1,0)),""))),"")</f>
        <v/>
      </c>
      <c r="F4" s="25"/>
      <c r="G4" s="17">
        <f t="shared" ref="G4:G35" si="2">IF(IFERROR(SUM(D4-E4+G40),0)&lt;0,0,IFERROR(SUM(D4-E4+G40),0))</f>
        <v>0</v>
      </c>
      <c r="H4" s="17">
        <f t="shared" ref="H4:P19" si="3">IF(IFERROR(SUM(G4-$E4+H40),0)&lt;0,0,IFERROR(SUM(G4-$E4+H40),0))</f>
        <v>0</v>
      </c>
      <c r="I4" s="17">
        <f t="shared" si="3"/>
        <v>0</v>
      </c>
      <c r="J4" s="17">
        <f t="shared" si="3"/>
        <v>0</v>
      </c>
      <c r="K4" s="17">
        <f t="shared" si="3"/>
        <v>0</v>
      </c>
      <c r="L4" s="17">
        <f t="shared" si="3"/>
        <v>0</v>
      </c>
      <c r="M4" s="17">
        <f t="shared" si="3"/>
        <v>0</v>
      </c>
      <c r="N4" s="17">
        <f t="shared" si="3"/>
        <v>0</v>
      </c>
      <c r="O4" s="17">
        <f t="shared" si="3"/>
        <v>0</v>
      </c>
      <c r="P4" s="17">
        <f t="shared" si="3"/>
        <v>0</v>
      </c>
    </row>
    <row r="5" spans="1:16" x14ac:dyDescent="0.25">
      <c r="A5" s="18"/>
      <c r="B5" s="18" t="s">
        <v>45</v>
      </c>
      <c r="C5" s="18" t="s">
        <v>39</v>
      </c>
      <c r="D5" s="19" t="str">
        <f>IFERROR(IF(C5="20 LBS 11 x 17 DG3 PAPER",_xlfn.IFNA(INDEX(CONSUMPTION!$A:$J,MATCH($C5,CONSUMPTION!$B:$B,0),MATCH(D$2,CONSUMPTION!$1:$1,0)),"")+_xlfn.IFNA(INDEX(CONSUMPTION!$A:$J,MATCH("24 LBS 11 x 17 PAPER",CONSUMPTION!$B:$B,0),MATCH(D$2,CONSUMPTION!$1:$1,0)),0),IF(C5="20 LBS 8.5 x 11 DG3 PAPER",_xlfn.IFNA(INDEX(CONSUMPTION!$A:$J,MATCH($C5,CONSUMPTION!$B:$B,0),MATCH(D$2,CONSUMPTION!$1:$1,0)),"")+_xlfn.IFNA(INDEX(CONSUMPTION!$A:$J,MATCH("20 LBS 8.5 x 11 PAPER",CONSUMPTION!$B:$B,0),MATCH(D$2,CONSUMPTION!$1:$1,0)),0),_xlfn.IFNA(INDEX(CONSUMPTION!$A:$J,MATCH($C5,CONSUMPTION!$B:$B,0),MATCH(D$2,CONSUMPTION!$1:$1,0)),""))),"")</f>
        <v/>
      </c>
      <c r="E5" s="19" t="str">
        <f>IFERROR(IF(C5="20 LBS 11 x 17 DG3 PAPER",_xlfn.IFNA(INDEX(CONSUMPTION!$A:$J,MATCH($C5,CONSUMPTION!$B:$B,0),MATCH("Usage Consumption",CONSUMPTION!$1:$1,0)),"")+_xlfn.IFNA(INDEX(CONSUMPTION!$A:$J,MATCH("24 LBS 11 x 17 PAPER",CONSUMPTION!$B:$B,0),MATCH("Usage Consumption",CONSUMPTION!$1:$1,0)),0),IF(C5="20 LBS 8.5 x 11 DG3 PAPER",_xlfn.IFNA(INDEX(CONSUMPTION!$A:$J,MATCH($C5,CONSUMPTION!$B:$B,0),MATCH("Usage Consumption",CONSUMPTION!$1:$1,0)),"")+_xlfn.IFNA(INDEX(CONSUMPTION!$A:$J,MATCH("20 LBS 8.5 x 11 PAPER",CONSUMPTION!$B:$B,0),MATCH("Usage Consumption",CONSUMPTION!$1:$1,0)),0),_xlfn.IFNA(INDEX(CONSUMPTION!$A:$J,MATCH($C5,CONSUMPTION!$B:$B,0),MATCH("Usage Consumption",CONSUMPTION!$1:$1,0)),""))),"")</f>
        <v/>
      </c>
      <c r="F5" s="25"/>
      <c r="G5" s="17">
        <f t="shared" si="2"/>
        <v>0</v>
      </c>
      <c r="H5" s="17">
        <f t="shared" si="3"/>
        <v>0</v>
      </c>
      <c r="I5" s="17">
        <f t="shared" si="3"/>
        <v>0</v>
      </c>
      <c r="J5" s="17">
        <f t="shared" si="3"/>
        <v>0</v>
      </c>
      <c r="K5" s="17">
        <f t="shared" si="3"/>
        <v>0</v>
      </c>
      <c r="L5" s="17">
        <f t="shared" si="3"/>
        <v>0</v>
      </c>
      <c r="M5" s="17">
        <f t="shared" si="3"/>
        <v>0</v>
      </c>
      <c r="N5" s="17">
        <f t="shared" si="3"/>
        <v>0</v>
      </c>
      <c r="O5" s="17">
        <f t="shared" si="3"/>
        <v>0</v>
      </c>
      <c r="P5" s="17">
        <f t="shared" si="3"/>
        <v>0</v>
      </c>
    </row>
    <row r="6" spans="1:16" x14ac:dyDescent="0.25">
      <c r="A6" s="18"/>
      <c r="B6" s="18" t="s">
        <v>47</v>
      </c>
      <c r="C6" s="18" t="s">
        <v>46</v>
      </c>
      <c r="D6" s="19" t="str">
        <f>IFERROR(IF(C6="20 LBS 11 x 17 DG3 PAPER",_xlfn.IFNA(INDEX(CONSUMPTION!$A:$J,MATCH($C6,CONSUMPTION!$B:$B,0),MATCH(D$2,CONSUMPTION!$1:$1,0)),"")+_xlfn.IFNA(INDEX(CONSUMPTION!$A:$J,MATCH("24 LBS 11 x 17 PAPER",CONSUMPTION!$B:$B,0),MATCH(D$2,CONSUMPTION!$1:$1,0)),0),IF(C6="20 LBS 8.5 x 11 DG3 PAPER",_xlfn.IFNA(INDEX(CONSUMPTION!$A:$J,MATCH($C6,CONSUMPTION!$B:$B,0),MATCH(D$2,CONSUMPTION!$1:$1,0)),"")+_xlfn.IFNA(INDEX(CONSUMPTION!$A:$J,MATCH("20 LBS 8.5 x 11 PAPER",CONSUMPTION!$B:$B,0),MATCH(D$2,CONSUMPTION!$1:$1,0)),0),_xlfn.IFNA(INDEX(CONSUMPTION!$A:$J,MATCH($C6,CONSUMPTION!$B:$B,0),MATCH(D$2,CONSUMPTION!$1:$1,0)),""))),"")</f>
        <v/>
      </c>
      <c r="E6" s="19" t="str">
        <f>IFERROR(IF(C6="20 LBS 11 x 17 DG3 PAPER",_xlfn.IFNA(INDEX(CONSUMPTION!$A:$J,MATCH($C6,CONSUMPTION!$B:$B,0),MATCH("Usage Consumption",CONSUMPTION!$1:$1,0)),"")+_xlfn.IFNA(INDEX(CONSUMPTION!$A:$J,MATCH("24 LBS 11 x 17 PAPER",CONSUMPTION!$B:$B,0),MATCH("Usage Consumption",CONSUMPTION!$1:$1,0)),0),IF(C6="20 LBS 8.5 x 11 DG3 PAPER",_xlfn.IFNA(INDEX(CONSUMPTION!$A:$J,MATCH($C6,CONSUMPTION!$B:$B,0),MATCH("Usage Consumption",CONSUMPTION!$1:$1,0)),"")+_xlfn.IFNA(INDEX(CONSUMPTION!$A:$J,MATCH("20 LBS 8.5 x 11 PAPER",CONSUMPTION!$B:$B,0),MATCH("Usage Consumption",CONSUMPTION!$1:$1,0)),0),_xlfn.IFNA(INDEX(CONSUMPTION!$A:$J,MATCH($C6,CONSUMPTION!$B:$B,0),MATCH("Usage Consumption",CONSUMPTION!$1:$1,0)),""))),"")</f>
        <v/>
      </c>
      <c r="F6" s="25"/>
      <c r="G6" s="17">
        <f t="shared" si="2"/>
        <v>0</v>
      </c>
      <c r="H6" s="17">
        <f t="shared" si="3"/>
        <v>0</v>
      </c>
      <c r="I6" s="17">
        <f t="shared" si="3"/>
        <v>0</v>
      </c>
      <c r="J6" s="17">
        <f t="shared" si="3"/>
        <v>0</v>
      </c>
      <c r="K6" s="17">
        <f t="shared" si="3"/>
        <v>0</v>
      </c>
      <c r="L6" s="17">
        <f t="shared" si="3"/>
        <v>0</v>
      </c>
      <c r="M6" s="17">
        <f t="shared" si="3"/>
        <v>0</v>
      </c>
      <c r="N6" s="17">
        <f t="shared" si="3"/>
        <v>0</v>
      </c>
      <c r="O6" s="17">
        <f t="shared" si="3"/>
        <v>0</v>
      </c>
      <c r="P6" s="17">
        <f t="shared" si="3"/>
        <v>0</v>
      </c>
    </row>
    <row r="7" spans="1:16" x14ac:dyDescent="0.25">
      <c r="A7" s="18"/>
      <c r="B7" s="18" t="s">
        <v>48</v>
      </c>
      <c r="C7" s="18" t="s">
        <v>48</v>
      </c>
      <c r="D7" s="19" t="str">
        <f>IFERROR(IF(C7="20 LBS 11 x 17 DG3 PAPER",_xlfn.IFNA(INDEX(CONSUMPTION!$A:$J,MATCH($C7,CONSUMPTION!$B:$B,0),MATCH(D$2,CONSUMPTION!$1:$1,0)),"")+_xlfn.IFNA(INDEX(CONSUMPTION!$A:$J,MATCH("24 LBS 11 x 17 PAPER",CONSUMPTION!$B:$B,0),MATCH(D$2,CONSUMPTION!$1:$1,0)),0),IF(C7="20 LBS 8.5 x 11 DG3 PAPER",_xlfn.IFNA(INDEX(CONSUMPTION!$A:$J,MATCH($C7,CONSUMPTION!$B:$B,0),MATCH(D$2,CONSUMPTION!$1:$1,0)),"")+_xlfn.IFNA(INDEX(CONSUMPTION!$A:$J,MATCH("20 LBS 8.5 x 11 PAPER",CONSUMPTION!$B:$B,0),MATCH(D$2,CONSUMPTION!$1:$1,0)),0),_xlfn.IFNA(INDEX(CONSUMPTION!$A:$J,MATCH($C7,CONSUMPTION!$B:$B,0),MATCH(D$2,CONSUMPTION!$1:$1,0)),""))),"")</f>
        <v/>
      </c>
      <c r="E7" s="19" t="str">
        <f>IFERROR(IF(C7="20 LBS 11 x 17 DG3 PAPER",_xlfn.IFNA(INDEX(CONSUMPTION!$A:$J,MATCH($C7,CONSUMPTION!$B:$B,0),MATCH("Usage Consumption",CONSUMPTION!$1:$1,0)),"")+_xlfn.IFNA(INDEX(CONSUMPTION!$A:$J,MATCH("24 LBS 11 x 17 PAPER",CONSUMPTION!$B:$B,0),MATCH("Usage Consumption",CONSUMPTION!$1:$1,0)),0),IF(C7="20 LBS 8.5 x 11 DG3 PAPER",_xlfn.IFNA(INDEX(CONSUMPTION!$A:$J,MATCH($C7,CONSUMPTION!$B:$B,0),MATCH("Usage Consumption",CONSUMPTION!$1:$1,0)),"")+_xlfn.IFNA(INDEX(CONSUMPTION!$A:$J,MATCH("20 LBS 8.5 x 11 PAPER",CONSUMPTION!$B:$B,0),MATCH("Usage Consumption",CONSUMPTION!$1:$1,0)),0),_xlfn.IFNA(INDEX(CONSUMPTION!$A:$J,MATCH($C7,CONSUMPTION!$B:$B,0),MATCH("Usage Consumption",CONSUMPTION!$1:$1,0)),""))),"")</f>
        <v/>
      </c>
      <c r="F7" s="25"/>
      <c r="G7" s="17">
        <f t="shared" si="2"/>
        <v>0</v>
      </c>
      <c r="H7" s="17">
        <f t="shared" si="3"/>
        <v>0</v>
      </c>
      <c r="I7" s="17">
        <f t="shared" si="3"/>
        <v>0</v>
      </c>
      <c r="J7" s="17">
        <f t="shared" si="3"/>
        <v>0</v>
      </c>
      <c r="K7" s="17">
        <f t="shared" si="3"/>
        <v>0</v>
      </c>
      <c r="L7" s="17">
        <f t="shared" si="3"/>
        <v>0</v>
      </c>
      <c r="M7" s="17">
        <f t="shared" si="3"/>
        <v>0</v>
      </c>
      <c r="N7" s="17">
        <f t="shared" si="3"/>
        <v>0</v>
      </c>
      <c r="O7" s="17">
        <f t="shared" si="3"/>
        <v>0</v>
      </c>
      <c r="P7" s="17">
        <f t="shared" si="3"/>
        <v>0</v>
      </c>
    </row>
    <row r="8" spans="1:16" x14ac:dyDescent="0.25">
      <c r="A8" s="18"/>
      <c r="B8" s="18" t="s">
        <v>109</v>
      </c>
      <c r="C8" s="18" t="s">
        <v>97</v>
      </c>
      <c r="D8" s="19" t="str">
        <f>IFERROR(IF(C8="20 LBS 11 x 17 DG3 PAPER",_xlfn.IFNA(INDEX(CONSUMPTION!$A:$J,MATCH($C8,CONSUMPTION!$B:$B,0),MATCH(D$2,CONSUMPTION!$1:$1,0)),"")+_xlfn.IFNA(INDEX(CONSUMPTION!$A:$J,MATCH("24 LBS 11 x 17 PAPER",CONSUMPTION!$B:$B,0),MATCH(D$2,CONSUMPTION!$1:$1,0)),0),IF(C8="20 LBS 8.5 x 11 DG3 PAPER",_xlfn.IFNA(INDEX(CONSUMPTION!$A:$J,MATCH($C8,CONSUMPTION!$B:$B,0),MATCH(D$2,CONSUMPTION!$1:$1,0)),"")+_xlfn.IFNA(INDEX(CONSUMPTION!$A:$J,MATCH("20 LBS 8.5 x 11 PAPER",CONSUMPTION!$B:$B,0),MATCH(D$2,CONSUMPTION!$1:$1,0)),0),_xlfn.IFNA(INDEX(CONSUMPTION!$A:$J,MATCH($C8,CONSUMPTION!$B:$B,0),MATCH(D$2,CONSUMPTION!$1:$1,0)),""))),"")</f>
        <v/>
      </c>
      <c r="E8" s="19" t="str">
        <f>IFERROR(IF(C8="20 LBS 11 x 17 DG3 PAPER",_xlfn.IFNA(INDEX(CONSUMPTION!$A:$J,MATCH($C8,CONSUMPTION!$B:$B,0),MATCH("Usage Consumption",CONSUMPTION!$1:$1,0)),"")+_xlfn.IFNA(INDEX(CONSUMPTION!$A:$J,MATCH("24 LBS 11 x 17 PAPER",CONSUMPTION!$B:$B,0),MATCH("Usage Consumption",CONSUMPTION!$1:$1,0)),0),IF(C8="20 LBS 8.5 x 11 DG3 PAPER",_xlfn.IFNA(INDEX(CONSUMPTION!$A:$J,MATCH($C8,CONSUMPTION!$B:$B,0),MATCH("Usage Consumption",CONSUMPTION!$1:$1,0)),"")+_xlfn.IFNA(INDEX(CONSUMPTION!$A:$J,MATCH("20 LBS 8.5 x 11 PAPER",CONSUMPTION!$B:$B,0),MATCH("Usage Consumption",CONSUMPTION!$1:$1,0)),0),_xlfn.IFNA(INDEX(CONSUMPTION!$A:$J,MATCH($C8,CONSUMPTION!$B:$B,0),MATCH("Usage Consumption",CONSUMPTION!$1:$1,0)),""))),"")</f>
        <v/>
      </c>
      <c r="F8" s="25"/>
      <c r="G8" s="17">
        <f t="shared" si="2"/>
        <v>0</v>
      </c>
      <c r="H8" s="17">
        <f t="shared" si="3"/>
        <v>0</v>
      </c>
      <c r="I8" s="17">
        <f t="shared" si="3"/>
        <v>0</v>
      </c>
      <c r="J8" s="17">
        <f t="shared" si="3"/>
        <v>0</v>
      </c>
      <c r="K8" s="17">
        <f t="shared" si="3"/>
        <v>0</v>
      </c>
      <c r="L8" s="17">
        <f t="shared" si="3"/>
        <v>0</v>
      </c>
      <c r="M8" s="17">
        <f t="shared" si="3"/>
        <v>0</v>
      </c>
      <c r="N8" s="17">
        <f t="shared" si="3"/>
        <v>0</v>
      </c>
      <c r="O8" s="17">
        <f t="shared" si="3"/>
        <v>0</v>
      </c>
      <c r="P8" s="17">
        <f t="shared" si="3"/>
        <v>0</v>
      </c>
    </row>
    <row r="9" spans="1:16" x14ac:dyDescent="0.25">
      <c r="A9" s="18"/>
      <c r="B9" s="18" t="s">
        <v>10</v>
      </c>
      <c r="C9" s="18" t="s">
        <v>11</v>
      </c>
      <c r="D9" s="19" t="str">
        <f>IFERROR(IF(C9="20 LBS 11 x 17 DG3 PAPER",_xlfn.IFNA(INDEX(CONSUMPTION!$A:$J,MATCH($C9,CONSUMPTION!$B:$B,0),MATCH(D$2,CONSUMPTION!$1:$1,0)),"")+_xlfn.IFNA(INDEX(CONSUMPTION!$A:$J,MATCH("24 LBS 11 x 17 PAPER",CONSUMPTION!$B:$B,0),MATCH(D$2,CONSUMPTION!$1:$1,0)),0),IF(C9="20 LBS 8.5 x 11 DG3 PAPER",_xlfn.IFNA(INDEX(CONSUMPTION!$A:$J,MATCH($C9,CONSUMPTION!$B:$B,0),MATCH(D$2,CONSUMPTION!$1:$1,0)),"")+_xlfn.IFNA(INDEX(CONSUMPTION!$A:$J,MATCH("20 LBS 8.5 x 11 PAPER",CONSUMPTION!$B:$B,0),MATCH(D$2,CONSUMPTION!$1:$1,0)),0),_xlfn.IFNA(INDEX(CONSUMPTION!$A:$J,MATCH($C9,CONSUMPTION!$B:$B,0),MATCH(D$2,CONSUMPTION!$1:$1,0)),""))),"")</f>
        <v/>
      </c>
      <c r="E9" s="19" t="str">
        <f>IFERROR(IF(C9="20 LBS 11 x 17 DG3 PAPER",_xlfn.IFNA(INDEX(CONSUMPTION!$A:$J,MATCH($C9,CONSUMPTION!$B:$B,0),MATCH("Usage Consumption",CONSUMPTION!$1:$1,0)),"")+_xlfn.IFNA(INDEX(CONSUMPTION!$A:$J,MATCH("24 LBS 11 x 17 PAPER",CONSUMPTION!$B:$B,0),MATCH("Usage Consumption",CONSUMPTION!$1:$1,0)),0),IF(C9="20 LBS 8.5 x 11 DG3 PAPER",_xlfn.IFNA(INDEX(CONSUMPTION!$A:$J,MATCH($C9,CONSUMPTION!$B:$B,0),MATCH("Usage Consumption",CONSUMPTION!$1:$1,0)),"")+_xlfn.IFNA(INDEX(CONSUMPTION!$A:$J,MATCH("20 LBS 8.5 x 11 PAPER",CONSUMPTION!$B:$B,0),MATCH("Usage Consumption",CONSUMPTION!$1:$1,0)),0),_xlfn.IFNA(INDEX(CONSUMPTION!$A:$J,MATCH($C9,CONSUMPTION!$B:$B,0),MATCH("Usage Consumption",CONSUMPTION!$1:$1,0)),""))),"")</f>
        <v/>
      </c>
      <c r="F9" s="25"/>
      <c r="G9" s="17">
        <f t="shared" si="2"/>
        <v>0</v>
      </c>
      <c r="H9" s="17">
        <f t="shared" si="3"/>
        <v>0</v>
      </c>
      <c r="I9" s="17">
        <f t="shared" si="3"/>
        <v>0</v>
      </c>
      <c r="J9" s="17">
        <f t="shared" si="3"/>
        <v>0</v>
      </c>
      <c r="K9" s="17">
        <f t="shared" si="3"/>
        <v>0</v>
      </c>
      <c r="L9" s="17">
        <f t="shared" si="3"/>
        <v>0</v>
      </c>
      <c r="M9" s="17">
        <f t="shared" si="3"/>
        <v>0</v>
      </c>
      <c r="N9" s="17">
        <f t="shared" si="3"/>
        <v>0</v>
      </c>
      <c r="O9" s="17">
        <f t="shared" si="3"/>
        <v>0</v>
      </c>
      <c r="P9" s="17">
        <f t="shared" si="3"/>
        <v>0</v>
      </c>
    </row>
    <row r="10" spans="1:16" x14ac:dyDescent="0.25">
      <c r="A10" s="18"/>
      <c r="B10" s="18" t="s">
        <v>12</v>
      </c>
      <c r="C10" s="18" t="s">
        <v>13</v>
      </c>
      <c r="D10" s="19" t="str">
        <f>IFERROR(IF(C10="20 LBS 11 x 17 DG3 PAPER",_xlfn.IFNA(INDEX(CONSUMPTION!$A:$J,MATCH($C10,CONSUMPTION!$B:$B,0),MATCH(D$2,CONSUMPTION!$1:$1,0)),"")+_xlfn.IFNA(INDEX(CONSUMPTION!$A:$J,MATCH("24 LBS 11 x 17 PAPER",CONSUMPTION!$B:$B,0),MATCH(D$2,CONSUMPTION!$1:$1,0)),0),IF(C10="20 LBS 8.5 x 11 DG3 PAPER",_xlfn.IFNA(INDEX(CONSUMPTION!$A:$J,MATCH($C10,CONSUMPTION!$B:$B,0),MATCH(D$2,CONSUMPTION!$1:$1,0)),"")+_xlfn.IFNA(INDEX(CONSUMPTION!$A:$J,MATCH("20 LBS 8.5 x 11 PAPER",CONSUMPTION!$B:$B,0),MATCH(D$2,CONSUMPTION!$1:$1,0)),0),_xlfn.IFNA(INDEX(CONSUMPTION!$A:$J,MATCH($C10,CONSUMPTION!$B:$B,0),MATCH(D$2,CONSUMPTION!$1:$1,0)),""))),"")</f>
        <v/>
      </c>
      <c r="E10" s="19" t="str">
        <f>IFERROR(IF(C10="20 LBS 11 x 17 DG3 PAPER",_xlfn.IFNA(INDEX(CONSUMPTION!$A:$J,MATCH($C10,CONSUMPTION!$B:$B,0),MATCH("Usage Consumption",CONSUMPTION!$1:$1,0)),"")+_xlfn.IFNA(INDEX(CONSUMPTION!$A:$J,MATCH("24 LBS 11 x 17 PAPER",CONSUMPTION!$B:$B,0),MATCH("Usage Consumption",CONSUMPTION!$1:$1,0)),0),IF(C10="20 LBS 8.5 x 11 DG3 PAPER",_xlfn.IFNA(INDEX(CONSUMPTION!$A:$J,MATCH($C10,CONSUMPTION!$B:$B,0),MATCH("Usage Consumption",CONSUMPTION!$1:$1,0)),"")+_xlfn.IFNA(INDEX(CONSUMPTION!$A:$J,MATCH("20 LBS 8.5 x 11 PAPER",CONSUMPTION!$B:$B,0),MATCH("Usage Consumption",CONSUMPTION!$1:$1,0)),0),_xlfn.IFNA(INDEX(CONSUMPTION!$A:$J,MATCH($C10,CONSUMPTION!$B:$B,0),MATCH("Usage Consumption",CONSUMPTION!$1:$1,0)),""))),"")</f>
        <v/>
      </c>
      <c r="F10" s="25"/>
      <c r="G10" s="17">
        <f t="shared" si="2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7">
        <f t="shared" si="3"/>
        <v>0</v>
      </c>
      <c r="N10" s="17">
        <f t="shared" si="3"/>
        <v>0</v>
      </c>
      <c r="O10" s="17">
        <f t="shared" si="3"/>
        <v>0</v>
      </c>
      <c r="P10" s="17">
        <f t="shared" si="3"/>
        <v>0</v>
      </c>
    </row>
    <row r="11" spans="1:16" x14ac:dyDescent="0.25">
      <c r="A11" s="18"/>
      <c r="B11" s="18" t="s">
        <v>14</v>
      </c>
      <c r="C11" s="18" t="s">
        <v>15</v>
      </c>
      <c r="D11" s="19" t="str">
        <f>IFERROR(IF(C11="20 LBS 11 x 17 DG3 PAPER",_xlfn.IFNA(INDEX(CONSUMPTION!$A:$J,MATCH($C11,CONSUMPTION!$B:$B,0),MATCH(D$2,CONSUMPTION!$1:$1,0)),"")+_xlfn.IFNA(INDEX(CONSUMPTION!$A:$J,MATCH("24 LBS 11 x 17 PAPER",CONSUMPTION!$B:$B,0),MATCH(D$2,CONSUMPTION!$1:$1,0)),0),IF(C11="20 LBS 8.5 x 11 DG3 PAPER",_xlfn.IFNA(INDEX(CONSUMPTION!$A:$J,MATCH($C11,CONSUMPTION!$B:$B,0),MATCH(D$2,CONSUMPTION!$1:$1,0)),"")+_xlfn.IFNA(INDEX(CONSUMPTION!$A:$J,MATCH("20 LBS 8.5 x 11 PAPER",CONSUMPTION!$B:$B,0),MATCH(D$2,CONSUMPTION!$1:$1,0)),0),_xlfn.IFNA(INDEX(CONSUMPTION!$A:$J,MATCH($C11,CONSUMPTION!$B:$B,0),MATCH(D$2,CONSUMPTION!$1:$1,0)),""))),"")</f>
        <v/>
      </c>
      <c r="E11" s="19" t="str">
        <f>IFERROR(IF(C11="20 LBS 11 x 17 DG3 PAPER",_xlfn.IFNA(INDEX(CONSUMPTION!$A:$J,MATCH($C11,CONSUMPTION!$B:$B,0),MATCH("Usage Consumption",CONSUMPTION!$1:$1,0)),"")+_xlfn.IFNA(INDEX(CONSUMPTION!$A:$J,MATCH("24 LBS 11 x 17 PAPER",CONSUMPTION!$B:$B,0),MATCH("Usage Consumption",CONSUMPTION!$1:$1,0)),0),IF(C11="20 LBS 8.5 x 11 DG3 PAPER",_xlfn.IFNA(INDEX(CONSUMPTION!$A:$J,MATCH($C11,CONSUMPTION!$B:$B,0),MATCH("Usage Consumption",CONSUMPTION!$1:$1,0)),"")+_xlfn.IFNA(INDEX(CONSUMPTION!$A:$J,MATCH("20 LBS 8.5 x 11 PAPER",CONSUMPTION!$B:$B,0),MATCH("Usage Consumption",CONSUMPTION!$1:$1,0)),0),_xlfn.IFNA(INDEX(CONSUMPTION!$A:$J,MATCH($C11,CONSUMPTION!$B:$B,0),MATCH("Usage Consumption",CONSUMPTION!$1:$1,0)),""))),"")</f>
        <v/>
      </c>
      <c r="F11" s="25"/>
      <c r="G11" s="17">
        <f t="shared" si="2"/>
        <v>0</v>
      </c>
      <c r="H11" s="17">
        <f t="shared" si="3"/>
        <v>0</v>
      </c>
      <c r="I11" s="17">
        <f t="shared" si="3"/>
        <v>0</v>
      </c>
      <c r="J11" s="17">
        <f t="shared" si="3"/>
        <v>0</v>
      </c>
      <c r="K11" s="17">
        <f t="shared" si="3"/>
        <v>0</v>
      </c>
      <c r="L11" s="17">
        <f t="shared" si="3"/>
        <v>0</v>
      </c>
      <c r="M11" s="17">
        <f t="shared" si="3"/>
        <v>0</v>
      </c>
      <c r="N11" s="17">
        <f t="shared" si="3"/>
        <v>0</v>
      </c>
      <c r="O11" s="17">
        <f t="shared" si="3"/>
        <v>0</v>
      </c>
      <c r="P11" s="17">
        <f t="shared" si="3"/>
        <v>0</v>
      </c>
    </row>
    <row r="12" spans="1:16" x14ac:dyDescent="0.25">
      <c r="A12" s="18"/>
      <c r="B12" s="18" t="s">
        <v>26</v>
      </c>
      <c r="C12" s="18" t="s">
        <v>110</v>
      </c>
      <c r="D12" s="19" t="str">
        <f>IFERROR(IF(C12="20 LBS 11 x 17 DG3 PAPER",_xlfn.IFNA(INDEX(CONSUMPTION!$A:$J,MATCH($C12,CONSUMPTION!$B:$B,0),MATCH(D$2,CONSUMPTION!$1:$1,0)),"")+_xlfn.IFNA(INDEX(CONSUMPTION!$A:$J,MATCH("24 LBS 11 x 17 PAPER",CONSUMPTION!$B:$B,0),MATCH(D$2,CONSUMPTION!$1:$1,0)),0),IF(C12="20 LBS 8.5 x 11 DG3 PAPER",_xlfn.IFNA(INDEX(CONSUMPTION!$A:$J,MATCH($C12,CONSUMPTION!$B:$B,0),MATCH(D$2,CONSUMPTION!$1:$1,0)),"")+_xlfn.IFNA(INDEX(CONSUMPTION!$A:$J,MATCH("20 LBS 8.5 x 11 PAPER",CONSUMPTION!$B:$B,0),MATCH(D$2,CONSUMPTION!$1:$1,0)),0),_xlfn.IFNA(INDEX(CONSUMPTION!$A:$J,MATCH($C12,CONSUMPTION!$B:$B,0),MATCH(D$2,CONSUMPTION!$1:$1,0)),""))),"")</f>
        <v/>
      </c>
      <c r="E12" s="19" t="str">
        <f>IFERROR(IF(C12="20 LBS 11 x 17 DG3 PAPER",_xlfn.IFNA(INDEX(CONSUMPTION!$A:$J,MATCH($C12,CONSUMPTION!$B:$B,0),MATCH("Usage Consumption",CONSUMPTION!$1:$1,0)),"")+_xlfn.IFNA(INDEX(CONSUMPTION!$A:$J,MATCH("24 LBS 11 x 17 PAPER",CONSUMPTION!$B:$B,0),MATCH("Usage Consumption",CONSUMPTION!$1:$1,0)),0),IF(C12="20 LBS 8.5 x 11 DG3 PAPER",_xlfn.IFNA(INDEX(CONSUMPTION!$A:$J,MATCH($C12,CONSUMPTION!$B:$B,0),MATCH("Usage Consumption",CONSUMPTION!$1:$1,0)),"")+_xlfn.IFNA(INDEX(CONSUMPTION!$A:$J,MATCH("20 LBS 8.5 x 11 PAPER",CONSUMPTION!$B:$B,0),MATCH("Usage Consumption",CONSUMPTION!$1:$1,0)),0),_xlfn.IFNA(INDEX(CONSUMPTION!$A:$J,MATCH($C12,CONSUMPTION!$B:$B,0),MATCH("Usage Consumption",CONSUMPTION!$1:$1,0)),""))),"")</f>
        <v/>
      </c>
      <c r="F12" s="25"/>
      <c r="G12" s="17">
        <f t="shared" si="2"/>
        <v>0</v>
      </c>
      <c r="H12" s="17">
        <f t="shared" si="3"/>
        <v>0</v>
      </c>
      <c r="I12" s="17">
        <f t="shared" si="3"/>
        <v>0</v>
      </c>
      <c r="J12" s="17">
        <f t="shared" si="3"/>
        <v>0</v>
      </c>
      <c r="K12" s="17">
        <f t="shared" si="3"/>
        <v>0</v>
      </c>
      <c r="L12" s="17">
        <f t="shared" si="3"/>
        <v>0</v>
      </c>
      <c r="M12" s="17">
        <f t="shared" si="3"/>
        <v>0</v>
      </c>
      <c r="N12" s="17">
        <f t="shared" si="3"/>
        <v>0</v>
      </c>
      <c r="O12" s="17">
        <f t="shared" si="3"/>
        <v>0</v>
      </c>
      <c r="P12" s="17">
        <f t="shared" si="3"/>
        <v>0</v>
      </c>
    </row>
    <row r="13" spans="1:16" x14ac:dyDescent="0.25">
      <c r="A13" s="18"/>
      <c r="B13" s="18" t="s">
        <v>52</v>
      </c>
      <c r="C13" s="18" t="s">
        <v>53</v>
      </c>
      <c r="D13" s="19" t="str">
        <f>IFERROR(IF(C13="20 LBS 11 x 17 DG3 PAPER",_xlfn.IFNA(INDEX(CONSUMPTION!$A:$J,MATCH($C13,CONSUMPTION!$B:$B,0),MATCH(D$2,CONSUMPTION!$1:$1,0)),"")+_xlfn.IFNA(INDEX(CONSUMPTION!$A:$J,MATCH("24 LBS 11 x 17 PAPER",CONSUMPTION!$B:$B,0),MATCH(D$2,CONSUMPTION!$1:$1,0)),0),IF(C13="20 LBS 8.5 x 11 DG3 PAPER",_xlfn.IFNA(INDEX(CONSUMPTION!$A:$J,MATCH($C13,CONSUMPTION!$B:$B,0),MATCH(D$2,CONSUMPTION!$1:$1,0)),"")+_xlfn.IFNA(INDEX(CONSUMPTION!$A:$J,MATCH("20 LBS 8.5 x 11 PAPER",CONSUMPTION!$B:$B,0),MATCH(D$2,CONSUMPTION!$1:$1,0)),0),_xlfn.IFNA(INDEX(CONSUMPTION!$A:$J,MATCH($C13,CONSUMPTION!$B:$B,0),MATCH(D$2,CONSUMPTION!$1:$1,0)),""))),"")</f>
        <v/>
      </c>
      <c r="E13" s="19" t="str">
        <f>IFERROR(IF(C13="20 LBS 11 x 17 DG3 PAPER",_xlfn.IFNA(INDEX(CONSUMPTION!$A:$J,MATCH($C13,CONSUMPTION!$B:$B,0),MATCH("Usage Consumption",CONSUMPTION!$1:$1,0)),"")+_xlfn.IFNA(INDEX(CONSUMPTION!$A:$J,MATCH("24 LBS 11 x 17 PAPER",CONSUMPTION!$B:$B,0),MATCH("Usage Consumption",CONSUMPTION!$1:$1,0)),0),IF(C13="20 LBS 8.5 x 11 DG3 PAPER",_xlfn.IFNA(INDEX(CONSUMPTION!$A:$J,MATCH($C13,CONSUMPTION!$B:$B,0),MATCH("Usage Consumption",CONSUMPTION!$1:$1,0)),"")+_xlfn.IFNA(INDEX(CONSUMPTION!$A:$J,MATCH("20 LBS 8.5 x 11 PAPER",CONSUMPTION!$B:$B,0),MATCH("Usage Consumption",CONSUMPTION!$1:$1,0)),0),_xlfn.IFNA(INDEX(CONSUMPTION!$A:$J,MATCH($C13,CONSUMPTION!$B:$B,0),MATCH("Usage Consumption",CONSUMPTION!$1:$1,0)),""))),"")</f>
        <v/>
      </c>
      <c r="F13" s="25"/>
      <c r="G13" s="17">
        <f t="shared" si="2"/>
        <v>0</v>
      </c>
      <c r="H13" s="17">
        <f t="shared" si="3"/>
        <v>0</v>
      </c>
      <c r="I13" s="17">
        <f t="shared" si="3"/>
        <v>0</v>
      </c>
      <c r="J13" s="17">
        <f t="shared" si="3"/>
        <v>0</v>
      </c>
      <c r="K13" s="17">
        <f t="shared" si="3"/>
        <v>0</v>
      </c>
      <c r="L13" s="17">
        <f t="shared" si="3"/>
        <v>0</v>
      </c>
      <c r="M13" s="17">
        <f t="shared" si="3"/>
        <v>0</v>
      </c>
      <c r="N13" s="17">
        <f t="shared" si="3"/>
        <v>0</v>
      </c>
      <c r="O13" s="17">
        <f t="shared" si="3"/>
        <v>0</v>
      </c>
      <c r="P13" s="17">
        <f t="shared" si="3"/>
        <v>0</v>
      </c>
    </row>
    <row r="14" spans="1:16" x14ac:dyDescent="0.25">
      <c r="A14" s="18"/>
      <c r="B14" s="18" t="s">
        <v>54</v>
      </c>
      <c r="C14" s="18" t="s">
        <v>55</v>
      </c>
      <c r="D14" s="19" t="str">
        <f>IFERROR(IF(C14="20 LBS 11 x 17 DG3 PAPER",_xlfn.IFNA(INDEX(CONSUMPTION!$A:$J,MATCH($C14,CONSUMPTION!$B:$B,0),MATCH(D$2,CONSUMPTION!$1:$1,0)),"")+_xlfn.IFNA(INDEX(CONSUMPTION!$A:$J,MATCH("24 LBS 11 x 17 PAPER",CONSUMPTION!$B:$B,0),MATCH(D$2,CONSUMPTION!$1:$1,0)),0),IF(C14="20 LBS 8.5 x 11 DG3 PAPER",_xlfn.IFNA(INDEX(CONSUMPTION!$A:$J,MATCH($C14,CONSUMPTION!$B:$B,0),MATCH(D$2,CONSUMPTION!$1:$1,0)),"")+_xlfn.IFNA(INDEX(CONSUMPTION!$A:$J,MATCH("20 LBS 8.5 x 11 PAPER",CONSUMPTION!$B:$B,0),MATCH(D$2,CONSUMPTION!$1:$1,0)),0),_xlfn.IFNA(INDEX(CONSUMPTION!$A:$J,MATCH($C14,CONSUMPTION!$B:$B,0),MATCH(D$2,CONSUMPTION!$1:$1,0)),""))),"")</f>
        <v/>
      </c>
      <c r="E14" s="19" t="str">
        <f>IFERROR(IF(C14="20 LBS 11 x 17 DG3 PAPER",_xlfn.IFNA(INDEX(CONSUMPTION!$A:$J,MATCH($C14,CONSUMPTION!$B:$B,0),MATCH("Usage Consumption",CONSUMPTION!$1:$1,0)),"")+_xlfn.IFNA(INDEX(CONSUMPTION!$A:$J,MATCH("24 LBS 11 x 17 PAPER",CONSUMPTION!$B:$B,0),MATCH("Usage Consumption",CONSUMPTION!$1:$1,0)),0),IF(C14="20 LBS 8.5 x 11 DG3 PAPER",_xlfn.IFNA(INDEX(CONSUMPTION!$A:$J,MATCH($C14,CONSUMPTION!$B:$B,0),MATCH("Usage Consumption",CONSUMPTION!$1:$1,0)),"")+_xlfn.IFNA(INDEX(CONSUMPTION!$A:$J,MATCH("20 LBS 8.5 x 11 PAPER",CONSUMPTION!$B:$B,0),MATCH("Usage Consumption",CONSUMPTION!$1:$1,0)),0),_xlfn.IFNA(INDEX(CONSUMPTION!$A:$J,MATCH($C14,CONSUMPTION!$B:$B,0),MATCH("Usage Consumption",CONSUMPTION!$1:$1,0)),""))),"")</f>
        <v/>
      </c>
      <c r="F14" s="25"/>
      <c r="G14" s="17">
        <f t="shared" si="2"/>
        <v>0</v>
      </c>
      <c r="H14" s="17">
        <f t="shared" si="3"/>
        <v>0</v>
      </c>
      <c r="I14" s="17">
        <f t="shared" si="3"/>
        <v>0</v>
      </c>
      <c r="J14" s="17">
        <f t="shared" si="3"/>
        <v>0</v>
      </c>
      <c r="K14" s="17">
        <f t="shared" si="3"/>
        <v>0</v>
      </c>
      <c r="L14" s="17">
        <f t="shared" si="3"/>
        <v>0</v>
      </c>
      <c r="M14" s="17">
        <f t="shared" si="3"/>
        <v>0</v>
      </c>
      <c r="N14" s="17">
        <f t="shared" si="3"/>
        <v>0</v>
      </c>
      <c r="O14" s="17">
        <f t="shared" si="3"/>
        <v>0</v>
      </c>
      <c r="P14" s="17">
        <f t="shared" si="3"/>
        <v>0</v>
      </c>
    </row>
    <row r="15" spans="1:16" x14ac:dyDescent="0.25">
      <c r="A15" s="18"/>
      <c r="B15" s="18" t="s">
        <v>56</v>
      </c>
      <c r="C15" s="18" t="s">
        <v>57</v>
      </c>
      <c r="D15" s="19" t="str">
        <f>IFERROR(IF(C15="20 LBS 11 x 17 DG3 PAPER",_xlfn.IFNA(INDEX(CONSUMPTION!$A:$J,MATCH($C15,CONSUMPTION!$B:$B,0),MATCH(D$2,CONSUMPTION!$1:$1,0)),"")+_xlfn.IFNA(INDEX(CONSUMPTION!$A:$J,MATCH("24 LBS 11 x 17 PAPER",CONSUMPTION!$B:$B,0),MATCH(D$2,CONSUMPTION!$1:$1,0)),0),IF(C15="20 LBS 8.5 x 11 DG3 PAPER",_xlfn.IFNA(INDEX(CONSUMPTION!$A:$J,MATCH($C15,CONSUMPTION!$B:$B,0),MATCH(D$2,CONSUMPTION!$1:$1,0)),"")+_xlfn.IFNA(INDEX(CONSUMPTION!$A:$J,MATCH("20 LBS 8.5 x 11 PAPER",CONSUMPTION!$B:$B,0),MATCH(D$2,CONSUMPTION!$1:$1,0)),0),_xlfn.IFNA(INDEX(CONSUMPTION!$A:$J,MATCH($C15,CONSUMPTION!$B:$B,0),MATCH(D$2,CONSUMPTION!$1:$1,0)),""))),"")</f>
        <v/>
      </c>
      <c r="E15" s="19" t="str">
        <f>IFERROR(IF(C15="20 LBS 11 x 17 DG3 PAPER",_xlfn.IFNA(INDEX(CONSUMPTION!$A:$J,MATCH($C15,CONSUMPTION!$B:$B,0),MATCH("Usage Consumption",CONSUMPTION!$1:$1,0)),"")+_xlfn.IFNA(INDEX(CONSUMPTION!$A:$J,MATCH("24 LBS 11 x 17 PAPER",CONSUMPTION!$B:$B,0),MATCH("Usage Consumption",CONSUMPTION!$1:$1,0)),0),IF(C15="20 LBS 8.5 x 11 DG3 PAPER",_xlfn.IFNA(INDEX(CONSUMPTION!$A:$J,MATCH($C15,CONSUMPTION!$B:$B,0),MATCH("Usage Consumption",CONSUMPTION!$1:$1,0)),"")+_xlfn.IFNA(INDEX(CONSUMPTION!$A:$J,MATCH("20 LBS 8.5 x 11 PAPER",CONSUMPTION!$B:$B,0),MATCH("Usage Consumption",CONSUMPTION!$1:$1,0)),0),_xlfn.IFNA(INDEX(CONSUMPTION!$A:$J,MATCH($C15,CONSUMPTION!$B:$B,0),MATCH("Usage Consumption",CONSUMPTION!$1:$1,0)),""))),"")</f>
        <v/>
      </c>
      <c r="F15" s="25"/>
      <c r="G15" s="17">
        <f t="shared" si="2"/>
        <v>0</v>
      </c>
      <c r="H15" s="17">
        <f t="shared" si="3"/>
        <v>0</v>
      </c>
      <c r="I15" s="17">
        <f t="shared" si="3"/>
        <v>0</v>
      </c>
      <c r="J15" s="17">
        <f t="shared" si="3"/>
        <v>0</v>
      </c>
      <c r="K15" s="17">
        <f t="shared" si="3"/>
        <v>0</v>
      </c>
      <c r="L15" s="17">
        <f t="shared" si="3"/>
        <v>0</v>
      </c>
      <c r="M15" s="17">
        <f t="shared" si="3"/>
        <v>0</v>
      </c>
      <c r="N15" s="17">
        <f t="shared" si="3"/>
        <v>0</v>
      </c>
      <c r="O15" s="17">
        <f t="shared" si="3"/>
        <v>0</v>
      </c>
      <c r="P15" s="17">
        <f t="shared" si="3"/>
        <v>0</v>
      </c>
    </row>
    <row r="16" spans="1:16" x14ac:dyDescent="0.25">
      <c r="A16" s="18"/>
      <c r="B16" s="18" t="s">
        <v>58</v>
      </c>
      <c r="C16" s="18" t="s">
        <v>59</v>
      </c>
      <c r="D16" s="19" t="str">
        <f>IFERROR(IF(C16="20 LBS 11 x 17 DG3 PAPER",_xlfn.IFNA(INDEX(CONSUMPTION!$A:$J,MATCH($C16,CONSUMPTION!$B:$B,0),MATCH(D$2,CONSUMPTION!$1:$1,0)),"")+_xlfn.IFNA(INDEX(CONSUMPTION!$A:$J,MATCH("24 LBS 11 x 17 PAPER",CONSUMPTION!$B:$B,0),MATCH(D$2,CONSUMPTION!$1:$1,0)),0),IF(C16="20 LBS 8.5 x 11 DG3 PAPER",_xlfn.IFNA(INDEX(CONSUMPTION!$A:$J,MATCH($C16,CONSUMPTION!$B:$B,0),MATCH(D$2,CONSUMPTION!$1:$1,0)),"")+_xlfn.IFNA(INDEX(CONSUMPTION!$A:$J,MATCH("20 LBS 8.5 x 11 PAPER",CONSUMPTION!$B:$B,0),MATCH(D$2,CONSUMPTION!$1:$1,0)),0),_xlfn.IFNA(INDEX(CONSUMPTION!$A:$J,MATCH($C16,CONSUMPTION!$B:$B,0),MATCH(D$2,CONSUMPTION!$1:$1,0)),""))),"")</f>
        <v/>
      </c>
      <c r="E16" s="19" t="str">
        <f>IFERROR(IF(C16="20 LBS 11 x 17 DG3 PAPER",_xlfn.IFNA(INDEX(CONSUMPTION!$A:$J,MATCH($C16,CONSUMPTION!$B:$B,0),MATCH("Usage Consumption",CONSUMPTION!$1:$1,0)),"")+_xlfn.IFNA(INDEX(CONSUMPTION!$A:$J,MATCH("24 LBS 11 x 17 PAPER",CONSUMPTION!$B:$B,0),MATCH("Usage Consumption",CONSUMPTION!$1:$1,0)),0),IF(C16="20 LBS 8.5 x 11 DG3 PAPER",_xlfn.IFNA(INDEX(CONSUMPTION!$A:$J,MATCH($C16,CONSUMPTION!$B:$B,0),MATCH("Usage Consumption",CONSUMPTION!$1:$1,0)),"")+_xlfn.IFNA(INDEX(CONSUMPTION!$A:$J,MATCH("20 LBS 8.5 x 11 PAPER",CONSUMPTION!$B:$B,0),MATCH("Usage Consumption",CONSUMPTION!$1:$1,0)),0),_xlfn.IFNA(INDEX(CONSUMPTION!$A:$J,MATCH($C16,CONSUMPTION!$B:$B,0),MATCH("Usage Consumption",CONSUMPTION!$1:$1,0)),""))),"")</f>
        <v/>
      </c>
      <c r="F16" s="25"/>
      <c r="G16" s="17">
        <f t="shared" si="2"/>
        <v>0</v>
      </c>
      <c r="H16" s="17">
        <f t="shared" si="3"/>
        <v>0</v>
      </c>
      <c r="I16" s="17">
        <f t="shared" si="3"/>
        <v>0</v>
      </c>
      <c r="J16" s="17">
        <f t="shared" si="3"/>
        <v>0</v>
      </c>
      <c r="K16" s="17">
        <f t="shared" si="3"/>
        <v>0</v>
      </c>
      <c r="L16" s="17">
        <f t="shared" si="3"/>
        <v>0</v>
      </c>
      <c r="M16" s="17">
        <f t="shared" si="3"/>
        <v>0</v>
      </c>
      <c r="N16" s="17">
        <f t="shared" si="3"/>
        <v>0</v>
      </c>
      <c r="O16" s="17">
        <f t="shared" si="3"/>
        <v>0</v>
      </c>
      <c r="P16" s="17">
        <f t="shared" si="3"/>
        <v>0</v>
      </c>
    </row>
    <row r="17" spans="1:16" x14ac:dyDescent="0.25">
      <c r="A17" s="18"/>
      <c r="B17" s="18" t="s">
        <v>75</v>
      </c>
      <c r="C17" s="18" t="s">
        <v>76</v>
      </c>
      <c r="D17" s="19" t="str">
        <f>IFERROR(IF(C17="20 LBS 11 x 17 DG3 PAPER",_xlfn.IFNA(INDEX(CONSUMPTION!$A:$J,MATCH($C17,CONSUMPTION!$B:$B,0),MATCH(D$2,CONSUMPTION!$1:$1,0)),"")+_xlfn.IFNA(INDEX(CONSUMPTION!$A:$J,MATCH("24 LBS 11 x 17 PAPER",CONSUMPTION!$B:$B,0),MATCH(D$2,CONSUMPTION!$1:$1,0)),0),IF(C17="20 LBS 8.5 x 11 DG3 PAPER",_xlfn.IFNA(INDEX(CONSUMPTION!$A:$J,MATCH($C17,CONSUMPTION!$B:$B,0),MATCH(D$2,CONSUMPTION!$1:$1,0)),"")+_xlfn.IFNA(INDEX(CONSUMPTION!$A:$J,MATCH("20 LBS 8.5 x 11 PAPER",CONSUMPTION!$B:$B,0),MATCH(D$2,CONSUMPTION!$1:$1,0)),0),_xlfn.IFNA(INDEX(CONSUMPTION!$A:$J,MATCH($C17,CONSUMPTION!$B:$B,0),MATCH(D$2,CONSUMPTION!$1:$1,0)),""))),"")</f>
        <v/>
      </c>
      <c r="E17" s="19" t="str">
        <f>IFERROR(IF(C17="20 LBS 11 x 17 DG3 PAPER",_xlfn.IFNA(INDEX(CONSUMPTION!$A:$J,MATCH($C17,CONSUMPTION!$B:$B,0),MATCH("Usage Consumption",CONSUMPTION!$1:$1,0)),"")+_xlfn.IFNA(INDEX(CONSUMPTION!$A:$J,MATCH("24 LBS 11 x 17 PAPER",CONSUMPTION!$B:$B,0),MATCH("Usage Consumption",CONSUMPTION!$1:$1,0)),0),IF(C17="20 LBS 8.5 x 11 DG3 PAPER",_xlfn.IFNA(INDEX(CONSUMPTION!$A:$J,MATCH($C17,CONSUMPTION!$B:$B,0),MATCH("Usage Consumption",CONSUMPTION!$1:$1,0)),"")+_xlfn.IFNA(INDEX(CONSUMPTION!$A:$J,MATCH("20 LBS 8.5 x 11 PAPER",CONSUMPTION!$B:$B,0),MATCH("Usage Consumption",CONSUMPTION!$1:$1,0)),0),_xlfn.IFNA(INDEX(CONSUMPTION!$A:$J,MATCH($C17,CONSUMPTION!$B:$B,0),MATCH("Usage Consumption",CONSUMPTION!$1:$1,0)),""))),"")</f>
        <v/>
      </c>
      <c r="F17" s="25"/>
      <c r="G17" s="17">
        <f t="shared" si="2"/>
        <v>0</v>
      </c>
      <c r="H17" s="17">
        <f t="shared" si="3"/>
        <v>0</v>
      </c>
      <c r="I17" s="17">
        <f t="shared" si="3"/>
        <v>0</v>
      </c>
      <c r="J17" s="17">
        <f t="shared" si="3"/>
        <v>0</v>
      </c>
      <c r="K17" s="17">
        <f t="shared" si="3"/>
        <v>0</v>
      </c>
      <c r="L17" s="17">
        <f t="shared" si="3"/>
        <v>0</v>
      </c>
      <c r="M17" s="17">
        <f t="shared" si="3"/>
        <v>0</v>
      </c>
      <c r="N17" s="17">
        <f t="shared" si="3"/>
        <v>0</v>
      </c>
      <c r="O17" s="17">
        <f t="shared" si="3"/>
        <v>0</v>
      </c>
      <c r="P17" s="17">
        <f t="shared" si="3"/>
        <v>0</v>
      </c>
    </row>
    <row r="18" spans="1:16" x14ac:dyDescent="0.25">
      <c r="A18" s="18"/>
      <c r="B18" s="18" t="s">
        <v>60</v>
      </c>
      <c r="C18" s="18" t="s">
        <v>61</v>
      </c>
      <c r="D18" s="19" t="str">
        <f>IFERROR(IF(C18="20 LBS 11 x 17 DG3 PAPER",_xlfn.IFNA(INDEX(CONSUMPTION!$A:$J,MATCH($C18,CONSUMPTION!$B:$B,0),MATCH(D$2,CONSUMPTION!$1:$1,0)),"")+_xlfn.IFNA(INDEX(CONSUMPTION!$A:$J,MATCH("24 LBS 11 x 17 PAPER",CONSUMPTION!$B:$B,0),MATCH(D$2,CONSUMPTION!$1:$1,0)),0),IF(C18="20 LBS 8.5 x 11 DG3 PAPER",_xlfn.IFNA(INDEX(CONSUMPTION!$A:$J,MATCH($C18,CONSUMPTION!$B:$B,0),MATCH(D$2,CONSUMPTION!$1:$1,0)),"")+_xlfn.IFNA(INDEX(CONSUMPTION!$A:$J,MATCH("20 LBS 8.5 x 11 PAPER",CONSUMPTION!$B:$B,0),MATCH(D$2,CONSUMPTION!$1:$1,0)),0),_xlfn.IFNA(INDEX(CONSUMPTION!$A:$J,MATCH($C18,CONSUMPTION!$B:$B,0),MATCH(D$2,CONSUMPTION!$1:$1,0)),""))),"")</f>
        <v/>
      </c>
      <c r="E18" s="19" t="str">
        <f>IFERROR(IF(C18="20 LBS 11 x 17 DG3 PAPER",_xlfn.IFNA(INDEX(CONSUMPTION!$A:$J,MATCH($C18,CONSUMPTION!$B:$B,0),MATCH("Usage Consumption",CONSUMPTION!$1:$1,0)),"")+_xlfn.IFNA(INDEX(CONSUMPTION!$A:$J,MATCH("24 LBS 11 x 17 PAPER",CONSUMPTION!$B:$B,0),MATCH("Usage Consumption",CONSUMPTION!$1:$1,0)),0),IF(C18="20 LBS 8.5 x 11 DG3 PAPER",_xlfn.IFNA(INDEX(CONSUMPTION!$A:$J,MATCH($C18,CONSUMPTION!$B:$B,0),MATCH("Usage Consumption",CONSUMPTION!$1:$1,0)),"")+_xlfn.IFNA(INDEX(CONSUMPTION!$A:$J,MATCH("20 LBS 8.5 x 11 PAPER",CONSUMPTION!$B:$B,0),MATCH("Usage Consumption",CONSUMPTION!$1:$1,0)),0),_xlfn.IFNA(INDEX(CONSUMPTION!$A:$J,MATCH($C18,CONSUMPTION!$B:$B,0),MATCH("Usage Consumption",CONSUMPTION!$1:$1,0)),""))),"")</f>
        <v/>
      </c>
      <c r="F18" s="25"/>
      <c r="G18" s="17">
        <f t="shared" si="2"/>
        <v>0</v>
      </c>
      <c r="H18" s="17">
        <f t="shared" si="3"/>
        <v>0</v>
      </c>
      <c r="I18" s="17">
        <f t="shared" si="3"/>
        <v>0</v>
      </c>
      <c r="J18" s="17">
        <f t="shared" si="3"/>
        <v>0</v>
      </c>
      <c r="K18" s="17">
        <f t="shared" si="3"/>
        <v>0</v>
      </c>
      <c r="L18" s="17">
        <f t="shared" si="3"/>
        <v>0</v>
      </c>
      <c r="M18" s="17">
        <f t="shared" si="3"/>
        <v>0</v>
      </c>
      <c r="N18" s="17">
        <f t="shared" si="3"/>
        <v>0</v>
      </c>
      <c r="O18" s="17">
        <f t="shared" si="3"/>
        <v>0</v>
      </c>
      <c r="P18" s="17">
        <f t="shared" si="3"/>
        <v>0</v>
      </c>
    </row>
    <row r="19" spans="1:16" x14ac:dyDescent="0.25">
      <c r="A19" s="18"/>
      <c r="B19" s="18" t="s">
        <v>62</v>
      </c>
      <c r="C19" s="18" t="s">
        <v>63</v>
      </c>
      <c r="D19" s="19" t="str">
        <f>IFERROR(IF(C19="20 LBS 11 x 17 DG3 PAPER",_xlfn.IFNA(INDEX(CONSUMPTION!$A:$J,MATCH($C19,CONSUMPTION!$B:$B,0),MATCH(D$2,CONSUMPTION!$1:$1,0)),"")+_xlfn.IFNA(INDEX(CONSUMPTION!$A:$J,MATCH("24 LBS 11 x 17 PAPER",CONSUMPTION!$B:$B,0),MATCH(D$2,CONSUMPTION!$1:$1,0)),0),IF(C19="20 LBS 8.5 x 11 DG3 PAPER",_xlfn.IFNA(INDEX(CONSUMPTION!$A:$J,MATCH($C19,CONSUMPTION!$B:$B,0),MATCH(D$2,CONSUMPTION!$1:$1,0)),"")+_xlfn.IFNA(INDEX(CONSUMPTION!$A:$J,MATCH("20 LBS 8.5 x 11 PAPER",CONSUMPTION!$B:$B,0),MATCH(D$2,CONSUMPTION!$1:$1,0)),0),_xlfn.IFNA(INDEX(CONSUMPTION!$A:$J,MATCH($C19,CONSUMPTION!$B:$B,0),MATCH(D$2,CONSUMPTION!$1:$1,0)),""))),"")</f>
        <v/>
      </c>
      <c r="E19" s="19" t="str">
        <f>IFERROR(IF(C19="20 LBS 11 x 17 DG3 PAPER",_xlfn.IFNA(INDEX(CONSUMPTION!$A:$J,MATCH($C19,CONSUMPTION!$B:$B,0),MATCH("Usage Consumption",CONSUMPTION!$1:$1,0)),"")+_xlfn.IFNA(INDEX(CONSUMPTION!$A:$J,MATCH("24 LBS 11 x 17 PAPER",CONSUMPTION!$B:$B,0),MATCH("Usage Consumption",CONSUMPTION!$1:$1,0)),0),IF(C19="20 LBS 8.5 x 11 DG3 PAPER",_xlfn.IFNA(INDEX(CONSUMPTION!$A:$J,MATCH($C19,CONSUMPTION!$B:$B,0),MATCH("Usage Consumption",CONSUMPTION!$1:$1,0)),"")+_xlfn.IFNA(INDEX(CONSUMPTION!$A:$J,MATCH("20 LBS 8.5 x 11 PAPER",CONSUMPTION!$B:$B,0),MATCH("Usage Consumption",CONSUMPTION!$1:$1,0)),0),_xlfn.IFNA(INDEX(CONSUMPTION!$A:$J,MATCH($C19,CONSUMPTION!$B:$B,0),MATCH("Usage Consumption",CONSUMPTION!$1:$1,0)),""))),"")</f>
        <v/>
      </c>
      <c r="F19" s="25"/>
      <c r="G19" s="17">
        <f t="shared" si="2"/>
        <v>0</v>
      </c>
      <c r="H19" s="17">
        <f t="shared" si="3"/>
        <v>0</v>
      </c>
      <c r="I19" s="17">
        <f t="shared" si="3"/>
        <v>0</v>
      </c>
      <c r="J19" s="17">
        <f t="shared" si="3"/>
        <v>0</v>
      </c>
      <c r="K19" s="17">
        <f t="shared" si="3"/>
        <v>0</v>
      </c>
      <c r="L19" s="17">
        <f t="shared" si="3"/>
        <v>0</v>
      </c>
      <c r="M19" s="17">
        <f t="shared" si="3"/>
        <v>0</v>
      </c>
      <c r="N19" s="17">
        <f t="shared" si="3"/>
        <v>0</v>
      </c>
      <c r="O19" s="17">
        <f t="shared" si="3"/>
        <v>0</v>
      </c>
      <c r="P19" s="17">
        <f t="shared" si="3"/>
        <v>0</v>
      </c>
    </row>
    <row r="20" spans="1:16" x14ac:dyDescent="0.25">
      <c r="A20" s="18"/>
      <c r="B20" s="18" t="s">
        <v>64</v>
      </c>
      <c r="C20" s="18" t="s">
        <v>65</v>
      </c>
      <c r="D20" s="19" t="str">
        <f>IFERROR(IF(C20="20 LBS 11 x 17 DG3 PAPER",_xlfn.IFNA(INDEX(CONSUMPTION!$A:$J,MATCH($C20,CONSUMPTION!$B:$B,0),MATCH(D$2,CONSUMPTION!$1:$1,0)),"")+_xlfn.IFNA(INDEX(CONSUMPTION!$A:$J,MATCH("24 LBS 11 x 17 PAPER",CONSUMPTION!$B:$B,0),MATCH(D$2,CONSUMPTION!$1:$1,0)),0),IF(C20="20 LBS 8.5 x 11 DG3 PAPER",_xlfn.IFNA(INDEX(CONSUMPTION!$A:$J,MATCH($C20,CONSUMPTION!$B:$B,0),MATCH(D$2,CONSUMPTION!$1:$1,0)),"")+_xlfn.IFNA(INDEX(CONSUMPTION!$A:$J,MATCH("20 LBS 8.5 x 11 PAPER",CONSUMPTION!$B:$B,0),MATCH(D$2,CONSUMPTION!$1:$1,0)),0),_xlfn.IFNA(INDEX(CONSUMPTION!$A:$J,MATCH($C20,CONSUMPTION!$B:$B,0),MATCH(D$2,CONSUMPTION!$1:$1,0)),""))),"")</f>
        <v/>
      </c>
      <c r="E20" s="19" t="str">
        <f>IFERROR(IF(C20="20 LBS 11 x 17 DG3 PAPER",_xlfn.IFNA(INDEX(CONSUMPTION!$A:$J,MATCH($C20,CONSUMPTION!$B:$B,0),MATCH("Usage Consumption",CONSUMPTION!$1:$1,0)),"")+_xlfn.IFNA(INDEX(CONSUMPTION!$A:$J,MATCH("24 LBS 11 x 17 PAPER",CONSUMPTION!$B:$B,0),MATCH("Usage Consumption",CONSUMPTION!$1:$1,0)),0),IF(C20="20 LBS 8.5 x 11 DG3 PAPER",_xlfn.IFNA(INDEX(CONSUMPTION!$A:$J,MATCH($C20,CONSUMPTION!$B:$B,0),MATCH("Usage Consumption",CONSUMPTION!$1:$1,0)),"")+_xlfn.IFNA(INDEX(CONSUMPTION!$A:$J,MATCH("20 LBS 8.5 x 11 PAPER",CONSUMPTION!$B:$B,0),MATCH("Usage Consumption",CONSUMPTION!$1:$1,0)),0),_xlfn.IFNA(INDEX(CONSUMPTION!$A:$J,MATCH($C20,CONSUMPTION!$B:$B,0),MATCH("Usage Consumption",CONSUMPTION!$1:$1,0)),""))),"")</f>
        <v/>
      </c>
      <c r="F20" s="25"/>
      <c r="G20" s="17">
        <f t="shared" si="2"/>
        <v>0</v>
      </c>
      <c r="H20" s="17">
        <f t="shared" ref="H20:P35" si="4">IF(IFERROR(SUM(G20-$E20+H56),0)&lt;0,0,IFERROR(SUM(G20-$E20+H56),0))</f>
        <v>0</v>
      </c>
      <c r="I20" s="17">
        <f t="shared" si="4"/>
        <v>0</v>
      </c>
      <c r="J20" s="17">
        <f t="shared" si="4"/>
        <v>0</v>
      </c>
      <c r="K20" s="17">
        <f t="shared" si="4"/>
        <v>0</v>
      </c>
      <c r="L20" s="17">
        <f t="shared" si="4"/>
        <v>0</v>
      </c>
      <c r="M20" s="17">
        <f t="shared" si="4"/>
        <v>0</v>
      </c>
      <c r="N20" s="17">
        <f t="shared" si="4"/>
        <v>0</v>
      </c>
      <c r="O20" s="17">
        <f t="shared" si="4"/>
        <v>0</v>
      </c>
      <c r="P20" s="17">
        <f t="shared" si="4"/>
        <v>0</v>
      </c>
    </row>
    <row r="21" spans="1:16" x14ac:dyDescent="0.25">
      <c r="A21" s="18"/>
      <c r="B21" s="18" t="s">
        <v>66</v>
      </c>
      <c r="C21" s="18" t="s">
        <v>67</v>
      </c>
      <c r="D21" s="19" t="str">
        <f>IFERROR(IF(C21="20 LBS 11 x 17 DG3 PAPER",_xlfn.IFNA(INDEX(CONSUMPTION!$A:$J,MATCH($C21,CONSUMPTION!$B:$B,0),MATCH(D$2,CONSUMPTION!$1:$1,0)),"")+_xlfn.IFNA(INDEX(CONSUMPTION!$A:$J,MATCH("24 LBS 11 x 17 PAPER",CONSUMPTION!$B:$B,0),MATCH(D$2,CONSUMPTION!$1:$1,0)),0),IF(C21="20 LBS 8.5 x 11 DG3 PAPER",_xlfn.IFNA(INDEX(CONSUMPTION!$A:$J,MATCH($C21,CONSUMPTION!$B:$B,0),MATCH(D$2,CONSUMPTION!$1:$1,0)),"")+_xlfn.IFNA(INDEX(CONSUMPTION!$A:$J,MATCH("20 LBS 8.5 x 11 PAPER",CONSUMPTION!$B:$B,0),MATCH(D$2,CONSUMPTION!$1:$1,0)),0),_xlfn.IFNA(INDEX(CONSUMPTION!$A:$J,MATCH($C21,CONSUMPTION!$B:$B,0),MATCH(D$2,CONSUMPTION!$1:$1,0)),""))),"")</f>
        <v/>
      </c>
      <c r="E21" s="19" t="str">
        <f>IFERROR(IF(C21="20 LBS 11 x 17 DG3 PAPER",_xlfn.IFNA(INDEX(CONSUMPTION!$A:$J,MATCH($C21,CONSUMPTION!$B:$B,0),MATCH("Usage Consumption",CONSUMPTION!$1:$1,0)),"")+_xlfn.IFNA(INDEX(CONSUMPTION!$A:$J,MATCH("24 LBS 11 x 17 PAPER",CONSUMPTION!$B:$B,0),MATCH("Usage Consumption",CONSUMPTION!$1:$1,0)),0),IF(C21="20 LBS 8.5 x 11 DG3 PAPER",_xlfn.IFNA(INDEX(CONSUMPTION!$A:$J,MATCH($C21,CONSUMPTION!$B:$B,0),MATCH("Usage Consumption",CONSUMPTION!$1:$1,0)),"")+_xlfn.IFNA(INDEX(CONSUMPTION!$A:$J,MATCH("20 LBS 8.5 x 11 PAPER",CONSUMPTION!$B:$B,0),MATCH("Usage Consumption",CONSUMPTION!$1:$1,0)),0),_xlfn.IFNA(INDEX(CONSUMPTION!$A:$J,MATCH($C21,CONSUMPTION!$B:$B,0),MATCH("Usage Consumption",CONSUMPTION!$1:$1,0)),""))),"")</f>
        <v/>
      </c>
      <c r="F21" s="25"/>
      <c r="G21" s="17">
        <f t="shared" si="2"/>
        <v>0</v>
      </c>
      <c r="H21" s="17">
        <f t="shared" si="4"/>
        <v>0</v>
      </c>
      <c r="I21" s="17">
        <f t="shared" si="4"/>
        <v>0</v>
      </c>
      <c r="J21" s="17">
        <f t="shared" si="4"/>
        <v>0</v>
      </c>
      <c r="K21" s="17">
        <f t="shared" si="4"/>
        <v>0</v>
      </c>
      <c r="L21" s="17">
        <f t="shared" si="4"/>
        <v>0</v>
      </c>
      <c r="M21" s="17">
        <f t="shared" si="4"/>
        <v>0</v>
      </c>
      <c r="N21" s="17">
        <f t="shared" si="4"/>
        <v>0</v>
      </c>
      <c r="O21" s="17">
        <f t="shared" si="4"/>
        <v>0</v>
      </c>
      <c r="P21" s="17">
        <f t="shared" si="4"/>
        <v>0</v>
      </c>
    </row>
    <row r="22" spans="1:16" x14ac:dyDescent="0.25">
      <c r="A22" s="18"/>
      <c r="B22" s="18" t="s">
        <v>88</v>
      </c>
      <c r="C22" s="18" t="s">
        <v>89</v>
      </c>
      <c r="D22" s="19" t="str">
        <f>IFERROR(IF(C22="20 LBS 11 x 17 DG3 PAPER",_xlfn.IFNA(INDEX(CONSUMPTION!$A:$J,MATCH($C22,CONSUMPTION!$B:$B,0),MATCH(D$2,CONSUMPTION!$1:$1,0)),"")+_xlfn.IFNA(INDEX(CONSUMPTION!$A:$J,MATCH("24 LBS 11 x 17 PAPER",CONSUMPTION!$B:$B,0),MATCH(D$2,CONSUMPTION!$1:$1,0)),0),IF(C22="20 LBS 8.5 x 11 DG3 PAPER",_xlfn.IFNA(INDEX(CONSUMPTION!$A:$J,MATCH($C22,CONSUMPTION!$B:$B,0),MATCH(D$2,CONSUMPTION!$1:$1,0)),"")+_xlfn.IFNA(INDEX(CONSUMPTION!$A:$J,MATCH("20 LBS 8.5 x 11 PAPER",CONSUMPTION!$B:$B,0),MATCH(D$2,CONSUMPTION!$1:$1,0)),0),_xlfn.IFNA(INDEX(CONSUMPTION!$A:$J,MATCH($C22,CONSUMPTION!$B:$B,0),MATCH(D$2,CONSUMPTION!$1:$1,0)),""))),"")</f>
        <v/>
      </c>
      <c r="E22" s="19" t="str">
        <f>IFERROR(IF(C22="20 LBS 11 x 17 DG3 PAPER",_xlfn.IFNA(INDEX(CONSUMPTION!$A:$J,MATCH($C22,CONSUMPTION!$B:$B,0),MATCH("Usage Consumption",CONSUMPTION!$1:$1,0)),"")+_xlfn.IFNA(INDEX(CONSUMPTION!$A:$J,MATCH("24 LBS 11 x 17 PAPER",CONSUMPTION!$B:$B,0),MATCH("Usage Consumption",CONSUMPTION!$1:$1,0)),0),IF(C22="20 LBS 8.5 x 11 DG3 PAPER",_xlfn.IFNA(INDEX(CONSUMPTION!$A:$J,MATCH($C22,CONSUMPTION!$B:$B,0),MATCH("Usage Consumption",CONSUMPTION!$1:$1,0)),"")+_xlfn.IFNA(INDEX(CONSUMPTION!$A:$J,MATCH("20 LBS 8.5 x 11 PAPER",CONSUMPTION!$B:$B,0),MATCH("Usage Consumption",CONSUMPTION!$1:$1,0)),0),_xlfn.IFNA(INDEX(CONSUMPTION!$A:$J,MATCH($C22,CONSUMPTION!$B:$B,0),MATCH("Usage Consumption",CONSUMPTION!$1:$1,0)),""))),"")</f>
        <v/>
      </c>
      <c r="F22" s="25"/>
      <c r="G22" s="17">
        <f t="shared" si="2"/>
        <v>0</v>
      </c>
      <c r="H22" s="17">
        <f t="shared" si="4"/>
        <v>0</v>
      </c>
      <c r="I22" s="17">
        <f t="shared" si="4"/>
        <v>0</v>
      </c>
      <c r="J22" s="17">
        <f t="shared" si="4"/>
        <v>0</v>
      </c>
      <c r="K22" s="17">
        <f t="shared" si="4"/>
        <v>0</v>
      </c>
      <c r="L22" s="17">
        <f t="shared" si="4"/>
        <v>0</v>
      </c>
      <c r="M22" s="17">
        <f t="shared" si="4"/>
        <v>0</v>
      </c>
      <c r="N22" s="17">
        <f t="shared" si="4"/>
        <v>0</v>
      </c>
      <c r="O22" s="17">
        <f t="shared" si="4"/>
        <v>0</v>
      </c>
      <c r="P22" s="17">
        <f t="shared" si="4"/>
        <v>0</v>
      </c>
    </row>
    <row r="23" spans="1:16" x14ac:dyDescent="0.25">
      <c r="A23" s="18"/>
      <c r="B23" s="18" t="s">
        <v>74</v>
      </c>
      <c r="C23" s="18" t="s">
        <v>103</v>
      </c>
      <c r="D23" s="19" t="str">
        <f>IFERROR(IF(C23="20 LBS 11 x 17 DG3 PAPER",_xlfn.IFNA(INDEX(CONSUMPTION!$A:$J,MATCH($C23,CONSUMPTION!$B:$B,0),MATCH(D$2,CONSUMPTION!$1:$1,0)),"")+_xlfn.IFNA(INDEX(CONSUMPTION!$A:$J,MATCH("24 LBS 11 x 17 PAPER",CONSUMPTION!$B:$B,0),MATCH(D$2,CONSUMPTION!$1:$1,0)),0),IF(C23="20 LBS 8.5 x 11 DG3 PAPER",_xlfn.IFNA(INDEX(CONSUMPTION!$A:$J,MATCH($C23,CONSUMPTION!$B:$B,0),MATCH(D$2,CONSUMPTION!$1:$1,0)),"")+_xlfn.IFNA(INDEX(CONSUMPTION!$A:$J,MATCH("20 LBS 8.5 x 11 PAPER",CONSUMPTION!$B:$B,0),MATCH(D$2,CONSUMPTION!$1:$1,0)),0),_xlfn.IFNA(INDEX(CONSUMPTION!$A:$J,MATCH($C23,CONSUMPTION!$B:$B,0),MATCH(D$2,CONSUMPTION!$1:$1,0)),""))),"")</f>
        <v/>
      </c>
      <c r="E23" s="19" t="str">
        <f>IFERROR(IF(C23="20 LBS 11 x 17 DG3 PAPER",_xlfn.IFNA(INDEX(CONSUMPTION!$A:$J,MATCH($C23,CONSUMPTION!$B:$B,0),MATCH("Usage Consumption",CONSUMPTION!$1:$1,0)),"")+_xlfn.IFNA(INDEX(CONSUMPTION!$A:$J,MATCH("24 LBS 11 x 17 PAPER",CONSUMPTION!$B:$B,0),MATCH("Usage Consumption",CONSUMPTION!$1:$1,0)),0),IF(C23="20 LBS 8.5 x 11 DG3 PAPER",_xlfn.IFNA(INDEX(CONSUMPTION!$A:$J,MATCH($C23,CONSUMPTION!$B:$B,0),MATCH("Usage Consumption",CONSUMPTION!$1:$1,0)),"")+_xlfn.IFNA(INDEX(CONSUMPTION!$A:$J,MATCH("20 LBS 8.5 x 11 PAPER",CONSUMPTION!$B:$B,0),MATCH("Usage Consumption",CONSUMPTION!$1:$1,0)),0),_xlfn.IFNA(INDEX(CONSUMPTION!$A:$J,MATCH($C23,CONSUMPTION!$B:$B,0),MATCH("Usage Consumption",CONSUMPTION!$1:$1,0)),""))),"")</f>
        <v/>
      </c>
      <c r="F23" s="25"/>
      <c r="G23" s="17">
        <f t="shared" si="2"/>
        <v>0</v>
      </c>
      <c r="H23" s="17">
        <f t="shared" si="4"/>
        <v>0</v>
      </c>
      <c r="I23" s="17">
        <f t="shared" si="4"/>
        <v>0</v>
      </c>
      <c r="J23" s="17">
        <f t="shared" si="4"/>
        <v>0</v>
      </c>
      <c r="K23" s="17">
        <f t="shared" si="4"/>
        <v>0</v>
      </c>
      <c r="L23" s="17">
        <f t="shared" si="4"/>
        <v>0</v>
      </c>
      <c r="M23" s="17">
        <f t="shared" si="4"/>
        <v>0</v>
      </c>
      <c r="N23" s="17">
        <f t="shared" si="4"/>
        <v>0</v>
      </c>
      <c r="O23" s="17">
        <f t="shared" si="4"/>
        <v>0</v>
      </c>
      <c r="P23" s="17">
        <f t="shared" si="4"/>
        <v>0</v>
      </c>
    </row>
    <row r="24" spans="1:16" x14ac:dyDescent="0.25">
      <c r="A24" s="18"/>
      <c r="B24" s="18" t="s">
        <v>70</v>
      </c>
      <c r="C24" s="18" t="s">
        <v>99</v>
      </c>
      <c r="D24" s="19" t="str">
        <f>IFERROR(IF(C24="20 LBS 11 x 17 DG3 PAPER",_xlfn.IFNA(INDEX(CONSUMPTION!$A:$J,MATCH($C24,CONSUMPTION!$B:$B,0),MATCH(D$2,CONSUMPTION!$1:$1,0)),"")+_xlfn.IFNA(INDEX(CONSUMPTION!$A:$J,MATCH("24 LBS 11 x 17 PAPER",CONSUMPTION!$B:$B,0),MATCH(D$2,CONSUMPTION!$1:$1,0)),0),IF(C24="20 LBS 8.5 x 11 DG3 PAPER",_xlfn.IFNA(INDEX(CONSUMPTION!$A:$J,MATCH($C24,CONSUMPTION!$B:$B,0),MATCH(D$2,CONSUMPTION!$1:$1,0)),"")+_xlfn.IFNA(INDEX(CONSUMPTION!$A:$J,MATCH("20 LBS 8.5 x 11 PAPER",CONSUMPTION!$B:$B,0),MATCH(D$2,CONSUMPTION!$1:$1,0)),0),_xlfn.IFNA(INDEX(CONSUMPTION!$A:$J,MATCH($C24,CONSUMPTION!$B:$B,0),MATCH(D$2,CONSUMPTION!$1:$1,0)),""))),"")</f>
        <v/>
      </c>
      <c r="E24" s="19" t="str">
        <f>IFERROR(IF(C24="20 LBS 11 x 17 DG3 PAPER",_xlfn.IFNA(INDEX(CONSUMPTION!$A:$J,MATCH($C24,CONSUMPTION!$B:$B,0),MATCH("Usage Consumption",CONSUMPTION!$1:$1,0)),"")+_xlfn.IFNA(INDEX(CONSUMPTION!$A:$J,MATCH("24 LBS 11 x 17 PAPER",CONSUMPTION!$B:$B,0),MATCH("Usage Consumption",CONSUMPTION!$1:$1,0)),0),IF(C24="20 LBS 8.5 x 11 DG3 PAPER",_xlfn.IFNA(INDEX(CONSUMPTION!$A:$J,MATCH($C24,CONSUMPTION!$B:$B,0),MATCH("Usage Consumption",CONSUMPTION!$1:$1,0)),"")+_xlfn.IFNA(INDEX(CONSUMPTION!$A:$J,MATCH("20 LBS 8.5 x 11 PAPER",CONSUMPTION!$B:$B,0),MATCH("Usage Consumption",CONSUMPTION!$1:$1,0)),0),_xlfn.IFNA(INDEX(CONSUMPTION!$A:$J,MATCH($C24,CONSUMPTION!$B:$B,0),MATCH("Usage Consumption",CONSUMPTION!$1:$1,0)),""))),"")</f>
        <v/>
      </c>
      <c r="F24" s="25"/>
      <c r="G24" s="17">
        <f t="shared" si="2"/>
        <v>0</v>
      </c>
      <c r="H24" s="17">
        <f t="shared" si="4"/>
        <v>0</v>
      </c>
      <c r="I24" s="17">
        <f t="shared" si="4"/>
        <v>0</v>
      </c>
      <c r="J24" s="17">
        <f t="shared" si="4"/>
        <v>0</v>
      </c>
      <c r="K24" s="17">
        <f t="shared" si="4"/>
        <v>0</v>
      </c>
      <c r="L24" s="17">
        <f t="shared" si="4"/>
        <v>0</v>
      </c>
      <c r="M24" s="17">
        <f t="shared" si="4"/>
        <v>0</v>
      </c>
      <c r="N24" s="17">
        <f t="shared" si="4"/>
        <v>0</v>
      </c>
      <c r="O24" s="17">
        <f t="shared" si="4"/>
        <v>0</v>
      </c>
      <c r="P24" s="17">
        <f t="shared" si="4"/>
        <v>0</v>
      </c>
    </row>
    <row r="25" spans="1:16" x14ac:dyDescent="0.25">
      <c r="A25" s="18"/>
      <c r="B25" s="18" t="s">
        <v>71</v>
      </c>
      <c r="C25" s="18" t="s">
        <v>100</v>
      </c>
      <c r="D25" s="19" t="str">
        <f>IFERROR(IF(C25="20 LBS 11 x 17 DG3 PAPER",_xlfn.IFNA(INDEX(CONSUMPTION!$A:$J,MATCH($C25,CONSUMPTION!$B:$B,0),MATCH(D$2,CONSUMPTION!$1:$1,0)),"")+_xlfn.IFNA(INDEX(CONSUMPTION!$A:$J,MATCH("24 LBS 11 x 17 PAPER",CONSUMPTION!$B:$B,0),MATCH(D$2,CONSUMPTION!$1:$1,0)),0),IF(C25="20 LBS 8.5 x 11 DG3 PAPER",_xlfn.IFNA(INDEX(CONSUMPTION!$A:$J,MATCH($C25,CONSUMPTION!$B:$B,0),MATCH(D$2,CONSUMPTION!$1:$1,0)),"")+_xlfn.IFNA(INDEX(CONSUMPTION!$A:$J,MATCH("20 LBS 8.5 x 11 PAPER",CONSUMPTION!$B:$B,0),MATCH(D$2,CONSUMPTION!$1:$1,0)),0),_xlfn.IFNA(INDEX(CONSUMPTION!$A:$J,MATCH($C25,CONSUMPTION!$B:$B,0),MATCH(D$2,CONSUMPTION!$1:$1,0)),""))),"")</f>
        <v/>
      </c>
      <c r="E25" s="19" t="str">
        <f>IFERROR(IF(C25="20 LBS 11 x 17 DG3 PAPER",_xlfn.IFNA(INDEX(CONSUMPTION!$A:$J,MATCH($C25,CONSUMPTION!$B:$B,0),MATCH("Usage Consumption",CONSUMPTION!$1:$1,0)),"")+_xlfn.IFNA(INDEX(CONSUMPTION!$A:$J,MATCH("24 LBS 11 x 17 PAPER",CONSUMPTION!$B:$B,0),MATCH("Usage Consumption",CONSUMPTION!$1:$1,0)),0),IF(C25="20 LBS 8.5 x 11 DG3 PAPER",_xlfn.IFNA(INDEX(CONSUMPTION!$A:$J,MATCH($C25,CONSUMPTION!$B:$B,0),MATCH("Usage Consumption",CONSUMPTION!$1:$1,0)),"")+_xlfn.IFNA(INDEX(CONSUMPTION!$A:$J,MATCH("20 LBS 8.5 x 11 PAPER",CONSUMPTION!$B:$B,0),MATCH("Usage Consumption",CONSUMPTION!$1:$1,0)),0),_xlfn.IFNA(INDEX(CONSUMPTION!$A:$J,MATCH($C25,CONSUMPTION!$B:$B,0),MATCH("Usage Consumption",CONSUMPTION!$1:$1,0)),""))),"")</f>
        <v/>
      </c>
      <c r="F25" s="25"/>
      <c r="G25" s="17">
        <f t="shared" si="2"/>
        <v>0</v>
      </c>
      <c r="H25" s="17">
        <f t="shared" si="4"/>
        <v>0</v>
      </c>
      <c r="I25" s="17">
        <f t="shared" si="4"/>
        <v>0</v>
      </c>
      <c r="J25" s="17">
        <f t="shared" si="4"/>
        <v>0</v>
      </c>
      <c r="K25" s="17">
        <f t="shared" si="4"/>
        <v>0</v>
      </c>
      <c r="L25" s="17">
        <f t="shared" si="4"/>
        <v>0</v>
      </c>
      <c r="M25" s="17">
        <f t="shared" si="4"/>
        <v>0</v>
      </c>
      <c r="N25" s="17">
        <f t="shared" si="4"/>
        <v>0</v>
      </c>
      <c r="O25" s="17">
        <f t="shared" si="4"/>
        <v>0</v>
      </c>
      <c r="P25" s="17">
        <f t="shared" si="4"/>
        <v>0</v>
      </c>
    </row>
    <row r="26" spans="1:16" x14ac:dyDescent="0.25">
      <c r="A26" s="18"/>
      <c r="B26" s="18" t="s">
        <v>72</v>
      </c>
      <c r="C26" s="18" t="s">
        <v>101</v>
      </c>
      <c r="D26" s="19" t="str">
        <f>IFERROR(IF(C26="20 LBS 11 x 17 DG3 PAPER",_xlfn.IFNA(INDEX(CONSUMPTION!$A:$J,MATCH($C26,CONSUMPTION!$B:$B,0),MATCH(D$2,CONSUMPTION!$1:$1,0)),"")+_xlfn.IFNA(INDEX(CONSUMPTION!$A:$J,MATCH("24 LBS 11 x 17 PAPER",CONSUMPTION!$B:$B,0),MATCH(D$2,CONSUMPTION!$1:$1,0)),0),IF(C26="20 LBS 8.5 x 11 DG3 PAPER",_xlfn.IFNA(INDEX(CONSUMPTION!$A:$J,MATCH($C26,CONSUMPTION!$B:$B,0),MATCH(D$2,CONSUMPTION!$1:$1,0)),"")+_xlfn.IFNA(INDEX(CONSUMPTION!$A:$J,MATCH("20 LBS 8.5 x 11 PAPER",CONSUMPTION!$B:$B,0),MATCH(D$2,CONSUMPTION!$1:$1,0)),0),_xlfn.IFNA(INDEX(CONSUMPTION!$A:$J,MATCH($C26,CONSUMPTION!$B:$B,0),MATCH(D$2,CONSUMPTION!$1:$1,0)),""))),"")</f>
        <v/>
      </c>
      <c r="E26" s="19" t="str">
        <f>IFERROR(IF(C26="20 LBS 11 x 17 DG3 PAPER",_xlfn.IFNA(INDEX(CONSUMPTION!$A:$J,MATCH($C26,CONSUMPTION!$B:$B,0),MATCH("Usage Consumption",CONSUMPTION!$1:$1,0)),"")+_xlfn.IFNA(INDEX(CONSUMPTION!$A:$J,MATCH("24 LBS 11 x 17 PAPER",CONSUMPTION!$B:$B,0),MATCH("Usage Consumption",CONSUMPTION!$1:$1,0)),0),IF(C26="20 LBS 8.5 x 11 DG3 PAPER",_xlfn.IFNA(INDEX(CONSUMPTION!$A:$J,MATCH($C26,CONSUMPTION!$B:$B,0),MATCH("Usage Consumption",CONSUMPTION!$1:$1,0)),"")+_xlfn.IFNA(INDEX(CONSUMPTION!$A:$J,MATCH("20 LBS 8.5 x 11 PAPER",CONSUMPTION!$B:$B,0),MATCH("Usage Consumption",CONSUMPTION!$1:$1,0)),0),_xlfn.IFNA(INDEX(CONSUMPTION!$A:$J,MATCH($C26,CONSUMPTION!$B:$B,0),MATCH("Usage Consumption",CONSUMPTION!$1:$1,0)),""))),"")</f>
        <v/>
      </c>
      <c r="F26" s="25"/>
      <c r="G26" s="17">
        <f t="shared" si="2"/>
        <v>0</v>
      </c>
      <c r="H26" s="17">
        <f t="shared" si="4"/>
        <v>0</v>
      </c>
      <c r="I26" s="17">
        <f t="shared" si="4"/>
        <v>0</v>
      </c>
      <c r="J26" s="17">
        <f t="shared" si="4"/>
        <v>0</v>
      </c>
      <c r="K26" s="17">
        <f t="shared" si="4"/>
        <v>0</v>
      </c>
      <c r="L26" s="17">
        <f t="shared" si="4"/>
        <v>0</v>
      </c>
      <c r="M26" s="17">
        <f t="shared" si="4"/>
        <v>0</v>
      </c>
      <c r="N26" s="17">
        <f t="shared" si="4"/>
        <v>0</v>
      </c>
      <c r="O26" s="17">
        <f t="shared" si="4"/>
        <v>0</v>
      </c>
      <c r="P26" s="17">
        <f t="shared" si="4"/>
        <v>0</v>
      </c>
    </row>
    <row r="27" spans="1:16" x14ac:dyDescent="0.25">
      <c r="A27" s="18"/>
      <c r="B27" s="18" t="s">
        <v>73</v>
      </c>
      <c r="C27" s="18" t="s">
        <v>102</v>
      </c>
      <c r="D27" s="19" t="str">
        <f>IFERROR(IF(C27="20 LBS 11 x 17 DG3 PAPER",_xlfn.IFNA(INDEX(CONSUMPTION!$A:$J,MATCH($C27,CONSUMPTION!$B:$B,0),MATCH(D$2,CONSUMPTION!$1:$1,0)),"")+_xlfn.IFNA(INDEX(CONSUMPTION!$A:$J,MATCH("24 LBS 11 x 17 PAPER",CONSUMPTION!$B:$B,0),MATCH(D$2,CONSUMPTION!$1:$1,0)),0),IF(C27="20 LBS 8.5 x 11 DG3 PAPER",_xlfn.IFNA(INDEX(CONSUMPTION!$A:$J,MATCH($C27,CONSUMPTION!$B:$B,0),MATCH(D$2,CONSUMPTION!$1:$1,0)),"")+_xlfn.IFNA(INDEX(CONSUMPTION!$A:$J,MATCH("20 LBS 8.5 x 11 PAPER",CONSUMPTION!$B:$B,0),MATCH(D$2,CONSUMPTION!$1:$1,0)),0),_xlfn.IFNA(INDEX(CONSUMPTION!$A:$J,MATCH($C27,CONSUMPTION!$B:$B,0),MATCH(D$2,CONSUMPTION!$1:$1,0)),""))),"")</f>
        <v/>
      </c>
      <c r="E27" s="19" t="str">
        <f>IFERROR(IF(C27="20 LBS 11 x 17 DG3 PAPER",_xlfn.IFNA(INDEX(CONSUMPTION!$A:$J,MATCH($C27,CONSUMPTION!$B:$B,0),MATCH("Usage Consumption",CONSUMPTION!$1:$1,0)),"")+_xlfn.IFNA(INDEX(CONSUMPTION!$A:$J,MATCH("24 LBS 11 x 17 PAPER",CONSUMPTION!$B:$B,0),MATCH("Usage Consumption",CONSUMPTION!$1:$1,0)),0),IF(C27="20 LBS 8.5 x 11 DG3 PAPER",_xlfn.IFNA(INDEX(CONSUMPTION!$A:$J,MATCH($C27,CONSUMPTION!$B:$B,0),MATCH("Usage Consumption",CONSUMPTION!$1:$1,0)),"")+_xlfn.IFNA(INDEX(CONSUMPTION!$A:$J,MATCH("20 LBS 8.5 x 11 PAPER",CONSUMPTION!$B:$B,0),MATCH("Usage Consumption",CONSUMPTION!$1:$1,0)),0),_xlfn.IFNA(INDEX(CONSUMPTION!$A:$J,MATCH($C27,CONSUMPTION!$B:$B,0),MATCH("Usage Consumption",CONSUMPTION!$1:$1,0)),""))),"")</f>
        <v/>
      </c>
      <c r="F27" s="25"/>
      <c r="G27" s="17">
        <f t="shared" si="2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17">
        <f t="shared" si="4"/>
        <v>0</v>
      </c>
      <c r="L27" s="17">
        <f t="shared" si="4"/>
        <v>0</v>
      </c>
      <c r="M27" s="17">
        <f t="shared" si="4"/>
        <v>0</v>
      </c>
      <c r="N27" s="17">
        <f t="shared" si="4"/>
        <v>0</v>
      </c>
      <c r="O27" s="17">
        <f t="shared" si="4"/>
        <v>0</v>
      </c>
      <c r="P27" s="17">
        <f t="shared" si="4"/>
        <v>0</v>
      </c>
    </row>
    <row r="28" spans="1:16" x14ac:dyDescent="0.25">
      <c r="A28" s="18"/>
      <c r="B28" s="18" t="s">
        <v>77</v>
      </c>
      <c r="C28" s="18" t="s">
        <v>78</v>
      </c>
      <c r="D28" s="19" t="str">
        <f>IFERROR(IF(C28="20 LBS 11 x 17 DG3 PAPER",_xlfn.IFNA(INDEX(CONSUMPTION!$A:$J,MATCH($C28,CONSUMPTION!$B:$B,0),MATCH(D$2,CONSUMPTION!$1:$1,0)),"")+_xlfn.IFNA(INDEX(CONSUMPTION!$A:$J,MATCH("24 LBS 11 x 17 PAPER",CONSUMPTION!$B:$B,0),MATCH(D$2,CONSUMPTION!$1:$1,0)),0),IF(C28="20 LBS 8.5 x 11 DG3 PAPER",_xlfn.IFNA(INDEX(CONSUMPTION!$A:$J,MATCH($C28,CONSUMPTION!$B:$B,0),MATCH(D$2,CONSUMPTION!$1:$1,0)),"")+_xlfn.IFNA(INDEX(CONSUMPTION!$A:$J,MATCH("20 LBS 8.5 x 11 PAPER",CONSUMPTION!$B:$B,0),MATCH(D$2,CONSUMPTION!$1:$1,0)),0),_xlfn.IFNA(INDEX(CONSUMPTION!$A:$J,MATCH($C28,CONSUMPTION!$B:$B,0),MATCH(D$2,CONSUMPTION!$1:$1,0)),""))),"")</f>
        <v/>
      </c>
      <c r="E28" s="19" t="str">
        <f>IFERROR(IF(C28="20 LBS 11 x 17 DG3 PAPER",_xlfn.IFNA(INDEX(CONSUMPTION!$A:$J,MATCH($C28,CONSUMPTION!$B:$B,0),MATCH("Usage Consumption",CONSUMPTION!$1:$1,0)),"")+_xlfn.IFNA(INDEX(CONSUMPTION!$A:$J,MATCH("24 LBS 11 x 17 PAPER",CONSUMPTION!$B:$B,0),MATCH("Usage Consumption",CONSUMPTION!$1:$1,0)),0),IF(C28="20 LBS 8.5 x 11 DG3 PAPER",_xlfn.IFNA(INDEX(CONSUMPTION!$A:$J,MATCH($C28,CONSUMPTION!$B:$B,0),MATCH("Usage Consumption",CONSUMPTION!$1:$1,0)),"")+_xlfn.IFNA(INDEX(CONSUMPTION!$A:$J,MATCH("20 LBS 8.5 x 11 PAPER",CONSUMPTION!$B:$B,0),MATCH("Usage Consumption",CONSUMPTION!$1:$1,0)),0),_xlfn.IFNA(INDEX(CONSUMPTION!$A:$J,MATCH($C28,CONSUMPTION!$B:$B,0),MATCH("Usage Consumption",CONSUMPTION!$1:$1,0)),""))),"")</f>
        <v/>
      </c>
      <c r="F28" s="25"/>
      <c r="G28" s="17">
        <f t="shared" si="2"/>
        <v>0</v>
      </c>
      <c r="H28" s="17">
        <f t="shared" si="4"/>
        <v>0</v>
      </c>
      <c r="I28" s="17">
        <f t="shared" si="4"/>
        <v>0</v>
      </c>
      <c r="J28" s="17">
        <f t="shared" si="4"/>
        <v>0</v>
      </c>
      <c r="K28" s="17">
        <f t="shared" si="4"/>
        <v>0</v>
      </c>
      <c r="L28" s="17">
        <f t="shared" si="4"/>
        <v>0</v>
      </c>
      <c r="M28" s="17">
        <f t="shared" si="4"/>
        <v>0</v>
      </c>
      <c r="N28" s="17">
        <f t="shared" si="4"/>
        <v>0</v>
      </c>
      <c r="O28" s="17">
        <f t="shared" si="4"/>
        <v>0</v>
      </c>
      <c r="P28" s="17">
        <f t="shared" si="4"/>
        <v>0</v>
      </c>
    </row>
    <row r="29" spans="1:16" x14ac:dyDescent="0.25">
      <c r="A29" s="18"/>
      <c r="B29" s="18" t="s">
        <v>90</v>
      </c>
      <c r="C29" s="18" t="s">
        <v>104</v>
      </c>
      <c r="D29" s="19" t="str">
        <f>IFERROR(IF(C29="20 LBS 11 x 17 DG3 PAPER",_xlfn.IFNA(INDEX(CONSUMPTION!$A:$J,MATCH($C29,CONSUMPTION!$B:$B,0),MATCH(D$2,CONSUMPTION!$1:$1,0)),"")+_xlfn.IFNA(INDEX(CONSUMPTION!$A:$J,MATCH("24 LBS 11 x 17 PAPER",CONSUMPTION!$B:$B,0),MATCH(D$2,CONSUMPTION!$1:$1,0)),0),IF(C29="20 LBS 8.5 x 11 DG3 PAPER",_xlfn.IFNA(INDEX(CONSUMPTION!$A:$J,MATCH($C29,CONSUMPTION!$B:$B,0),MATCH(D$2,CONSUMPTION!$1:$1,0)),"")+_xlfn.IFNA(INDEX(CONSUMPTION!$A:$J,MATCH("20 LBS 8.5 x 11 PAPER",CONSUMPTION!$B:$B,0),MATCH(D$2,CONSUMPTION!$1:$1,0)),0),_xlfn.IFNA(INDEX(CONSUMPTION!$A:$J,MATCH($C29,CONSUMPTION!$B:$B,0),MATCH(D$2,CONSUMPTION!$1:$1,0)),""))),"")</f>
        <v/>
      </c>
      <c r="E29" s="19" t="str">
        <f>IFERROR(IF(C29="20 LBS 11 x 17 DG3 PAPER",_xlfn.IFNA(INDEX(CONSUMPTION!$A:$J,MATCH($C29,CONSUMPTION!$B:$B,0),MATCH("Usage Consumption",CONSUMPTION!$1:$1,0)),"")+_xlfn.IFNA(INDEX(CONSUMPTION!$A:$J,MATCH("24 LBS 11 x 17 PAPER",CONSUMPTION!$B:$B,0),MATCH("Usage Consumption",CONSUMPTION!$1:$1,0)),0),IF(C29="20 LBS 8.5 x 11 DG3 PAPER",_xlfn.IFNA(INDEX(CONSUMPTION!$A:$J,MATCH($C29,CONSUMPTION!$B:$B,0),MATCH("Usage Consumption",CONSUMPTION!$1:$1,0)),"")+_xlfn.IFNA(INDEX(CONSUMPTION!$A:$J,MATCH("20 LBS 8.5 x 11 PAPER",CONSUMPTION!$B:$B,0),MATCH("Usage Consumption",CONSUMPTION!$1:$1,0)),0),_xlfn.IFNA(INDEX(CONSUMPTION!$A:$J,MATCH($C29,CONSUMPTION!$B:$B,0),MATCH("Usage Consumption",CONSUMPTION!$1:$1,0)),""))),"")</f>
        <v/>
      </c>
      <c r="F29" s="25"/>
      <c r="G29" s="17">
        <f t="shared" si="2"/>
        <v>0</v>
      </c>
      <c r="H29" s="17">
        <f t="shared" si="4"/>
        <v>0</v>
      </c>
      <c r="I29" s="17">
        <f t="shared" si="4"/>
        <v>0</v>
      </c>
      <c r="J29" s="17">
        <f t="shared" si="4"/>
        <v>0</v>
      </c>
      <c r="K29" s="17">
        <f t="shared" si="4"/>
        <v>0</v>
      </c>
      <c r="L29" s="17">
        <f t="shared" si="4"/>
        <v>0</v>
      </c>
      <c r="M29" s="17">
        <f t="shared" si="4"/>
        <v>0</v>
      </c>
      <c r="N29" s="17">
        <f t="shared" si="4"/>
        <v>0</v>
      </c>
      <c r="O29" s="17">
        <f t="shared" si="4"/>
        <v>0</v>
      </c>
      <c r="P29" s="17">
        <f t="shared" si="4"/>
        <v>0</v>
      </c>
    </row>
    <row r="30" spans="1:16" x14ac:dyDescent="0.25">
      <c r="A30" s="18"/>
      <c r="B30" s="18" t="s">
        <v>91</v>
      </c>
      <c r="C30" s="18" t="s">
        <v>106</v>
      </c>
      <c r="D30" s="19" t="str">
        <f>IFERROR(IF(C30="20 LBS 11 x 17 DG3 PAPER",_xlfn.IFNA(INDEX(CONSUMPTION!$A:$J,MATCH($C30,CONSUMPTION!$B:$B,0),MATCH(D$2,CONSUMPTION!$1:$1,0)),"")+_xlfn.IFNA(INDEX(CONSUMPTION!$A:$J,MATCH("24 LBS 11 x 17 PAPER",CONSUMPTION!$B:$B,0),MATCH(D$2,CONSUMPTION!$1:$1,0)),0),IF(C30="20 LBS 8.5 x 11 DG3 PAPER",_xlfn.IFNA(INDEX(CONSUMPTION!$A:$J,MATCH($C30,CONSUMPTION!$B:$B,0),MATCH(D$2,CONSUMPTION!$1:$1,0)),"")+_xlfn.IFNA(INDEX(CONSUMPTION!$A:$J,MATCH("20 LBS 8.5 x 11 PAPER",CONSUMPTION!$B:$B,0),MATCH(D$2,CONSUMPTION!$1:$1,0)),0),_xlfn.IFNA(INDEX(CONSUMPTION!$A:$J,MATCH($C30,CONSUMPTION!$B:$B,0),MATCH(D$2,CONSUMPTION!$1:$1,0)),""))),"")</f>
        <v/>
      </c>
      <c r="E30" s="19" t="str">
        <f>IFERROR(IF(C30="20 LBS 11 x 17 DG3 PAPER",_xlfn.IFNA(INDEX(CONSUMPTION!$A:$J,MATCH($C30,CONSUMPTION!$B:$B,0),MATCH("Usage Consumption",CONSUMPTION!$1:$1,0)),"")+_xlfn.IFNA(INDEX(CONSUMPTION!$A:$J,MATCH("24 LBS 11 x 17 PAPER",CONSUMPTION!$B:$B,0),MATCH("Usage Consumption",CONSUMPTION!$1:$1,0)),0),IF(C30="20 LBS 8.5 x 11 DG3 PAPER",_xlfn.IFNA(INDEX(CONSUMPTION!$A:$J,MATCH($C30,CONSUMPTION!$B:$B,0),MATCH("Usage Consumption",CONSUMPTION!$1:$1,0)),"")+_xlfn.IFNA(INDEX(CONSUMPTION!$A:$J,MATCH("20 LBS 8.5 x 11 PAPER",CONSUMPTION!$B:$B,0),MATCH("Usage Consumption",CONSUMPTION!$1:$1,0)),0),_xlfn.IFNA(INDEX(CONSUMPTION!$A:$J,MATCH($C30,CONSUMPTION!$B:$B,0),MATCH("Usage Consumption",CONSUMPTION!$1:$1,0)),""))),"")</f>
        <v/>
      </c>
      <c r="F30" s="25"/>
      <c r="G30" s="17">
        <f t="shared" si="2"/>
        <v>0</v>
      </c>
      <c r="H30" s="17">
        <f t="shared" si="4"/>
        <v>0</v>
      </c>
      <c r="I30" s="17">
        <f t="shared" si="4"/>
        <v>0</v>
      </c>
      <c r="J30" s="17">
        <f t="shared" si="4"/>
        <v>0</v>
      </c>
      <c r="K30" s="17">
        <f t="shared" si="4"/>
        <v>0</v>
      </c>
      <c r="L30" s="17">
        <f t="shared" si="4"/>
        <v>0</v>
      </c>
      <c r="M30" s="17">
        <f t="shared" si="4"/>
        <v>0</v>
      </c>
      <c r="N30" s="17">
        <f t="shared" si="4"/>
        <v>0</v>
      </c>
      <c r="O30" s="17">
        <f t="shared" si="4"/>
        <v>0</v>
      </c>
      <c r="P30" s="17">
        <f t="shared" si="4"/>
        <v>0</v>
      </c>
    </row>
    <row r="31" spans="1:16" x14ac:dyDescent="0.25">
      <c r="A31" s="18"/>
      <c r="B31" s="18" t="s">
        <v>92</v>
      </c>
      <c r="C31" s="18" t="s">
        <v>107</v>
      </c>
      <c r="D31" s="19" t="str">
        <f>IFERROR(IF(C31="20 LBS 11 x 17 DG3 PAPER",_xlfn.IFNA(INDEX(CONSUMPTION!$A:$J,MATCH($C31,CONSUMPTION!$B:$B,0),MATCH(D$2,CONSUMPTION!$1:$1,0)),"")+_xlfn.IFNA(INDEX(CONSUMPTION!$A:$J,MATCH("24 LBS 11 x 17 PAPER",CONSUMPTION!$B:$B,0),MATCH(D$2,CONSUMPTION!$1:$1,0)),0),IF(C31="20 LBS 8.5 x 11 DG3 PAPER",_xlfn.IFNA(INDEX(CONSUMPTION!$A:$J,MATCH($C31,CONSUMPTION!$B:$B,0),MATCH(D$2,CONSUMPTION!$1:$1,0)),"")+_xlfn.IFNA(INDEX(CONSUMPTION!$A:$J,MATCH("20 LBS 8.5 x 11 PAPER",CONSUMPTION!$B:$B,0),MATCH(D$2,CONSUMPTION!$1:$1,0)),0),_xlfn.IFNA(INDEX(CONSUMPTION!$A:$J,MATCH($C31,CONSUMPTION!$B:$B,0),MATCH(D$2,CONSUMPTION!$1:$1,0)),""))),"")</f>
        <v/>
      </c>
      <c r="E31" s="19" t="str">
        <f>IFERROR(IF(C31="20 LBS 11 x 17 DG3 PAPER",_xlfn.IFNA(INDEX(CONSUMPTION!$A:$J,MATCH($C31,CONSUMPTION!$B:$B,0),MATCH("Usage Consumption",CONSUMPTION!$1:$1,0)),"")+_xlfn.IFNA(INDEX(CONSUMPTION!$A:$J,MATCH("24 LBS 11 x 17 PAPER",CONSUMPTION!$B:$B,0),MATCH("Usage Consumption",CONSUMPTION!$1:$1,0)),0),IF(C31="20 LBS 8.5 x 11 DG3 PAPER",_xlfn.IFNA(INDEX(CONSUMPTION!$A:$J,MATCH($C31,CONSUMPTION!$B:$B,0),MATCH("Usage Consumption",CONSUMPTION!$1:$1,0)),"")+_xlfn.IFNA(INDEX(CONSUMPTION!$A:$J,MATCH("20 LBS 8.5 x 11 PAPER",CONSUMPTION!$B:$B,0),MATCH("Usage Consumption",CONSUMPTION!$1:$1,0)),0),_xlfn.IFNA(INDEX(CONSUMPTION!$A:$J,MATCH($C31,CONSUMPTION!$B:$B,0),MATCH("Usage Consumption",CONSUMPTION!$1:$1,0)),""))),"")</f>
        <v/>
      </c>
      <c r="F31" s="25"/>
      <c r="G31" s="17">
        <f t="shared" si="2"/>
        <v>0</v>
      </c>
      <c r="H31" s="17">
        <f t="shared" si="4"/>
        <v>0</v>
      </c>
      <c r="I31" s="17">
        <f t="shared" si="4"/>
        <v>0</v>
      </c>
      <c r="J31" s="17">
        <f t="shared" si="4"/>
        <v>0</v>
      </c>
      <c r="K31" s="17">
        <f t="shared" si="4"/>
        <v>0</v>
      </c>
      <c r="L31" s="17">
        <f t="shared" si="4"/>
        <v>0</v>
      </c>
      <c r="M31" s="17">
        <f t="shared" si="4"/>
        <v>0</v>
      </c>
      <c r="N31" s="17">
        <f t="shared" si="4"/>
        <v>0</v>
      </c>
      <c r="O31" s="17">
        <f t="shared" si="4"/>
        <v>0</v>
      </c>
      <c r="P31" s="17">
        <f t="shared" si="4"/>
        <v>0</v>
      </c>
    </row>
    <row r="32" spans="1:16" x14ac:dyDescent="0.25">
      <c r="A32" s="18"/>
      <c r="B32" s="18" t="s">
        <v>93</v>
      </c>
      <c r="C32" s="18" t="s">
        <v>108</v>
      </c>
      <c r="D32" s="19" t="str">
        <f>IFERROR(IF(C32="20 LBS 11 x 17 DG3 PAPER",_xlfn.IFNA(INDEX(CONSUMPTION!$A:$J,MATCH($C32,CONSUMPTION!$B:$B,0),MATCH(D$2,CONSUMPTION!$1:$1,0)),"")+_xlfn.IFNA(INDEX(CONSUMPTION!$A:$J,MATCH("24 LBS 11 x 17 PAPER",CONSUMPTION!$B:$B,0),MATCH(D$2,CONSUMPTION!$1:$1,0)),0),IF(C32="20 LBS 8.5 x 11 DG3 PAPER",_xlfn.IFNA(INDEX(CONSUMPTION!$A:$J,MATCH($C32,CONSUMPTION!$B:$B,0),MATCH(D$2,CONSUMPTION!$1:$1,0)),"")+_xlfn.IFNA(INDEX(CONSUMPTION!$A:$J,MATCH("20 LBS 8.5 x 11 PAPER",CONSUMPTION!$B:$B,0),MATCH(D$2,CONSUMPTION!$1:$1,0)),0),_xlfn.IFNA(INDEX(CONSUMPTION!$A:$J,MATCH($C32,CONSUMPTION!$B:$B,0),MATCH(D$2,CONSUMPTION!$1:$1,0)),""))),"")</f>
        <v/>
      </c>
      <c r="E32" s="19" t="str">
        <f>IFERROR(IF(C32="20 LBS 11 x 17 DG3 PAPER",_xlfn.IFNA(INDEX(CONSUMPTION!$A:$J,MATCH($C32,CONSUMPTION!$B:$B,0),MATCH("Usage Consumption",CONSUMPTION!$1:$1,0)),"")+_xlfn.IFNA(INDEX(CONSUMPTION!$A:$J,MATCH("24 LBS 11 x 17 PAPER",CONSUMPTION!$B:$B,0),MATCH("Usage Consumption",CONSUMPTION!$1:$1,0)),0),IF(C32="20 LBS 8.5 x 11 DG3 PAPER",_xlfn.IFNA(INDEX(CONSUMPTION!$A:$J,MATCH($C32,CONSUMPTION!$B:$B,0),MATCH("Usage Consumption",CONSUMPTION!$1:$1,0)),"")+_xlfn.IFNA(INDEX(CONSUMPTION!$A:$J,MATCH("20 LBS 8.5 x 11 PAPER",CONSUMPTION!$B:$B,0),MATCH("Usage Consumption",CONSUMPTION!$1:$1,0)),0),_xlfn.IFNA(INDEX(CONSUMPTION!$A:$J,MATCH($C32,CONSUMPTION!$B:$B,0),MATCH("Usage Consumption",CONSUMPTION!$1:$1,0)),""))),"")</f>
        <v/>
      </c>
      <c r="F32" s="25"/>
      <c r="G32" s="17">
        <f t="shared" si="2"/>
        <v>0</v>
      </c>
      <c r="H32" s="17">
        <f t="shared" si="4"/>
        <v>0</v>
      </c>
      <c r="I32" s="17">
        <f t="shared" si="4"/>
        <v>0</v>
      </c>
      <c r="J32" s="17">
        <f t="shared" si="4"/>
        <v>0</v>
      </c>
      <c r="K32" s="17">
        <f t="shared" si="4"/>
        <v>0</v>
      </c>
      <c r="L32" s="17">
        <f t="shared" si="4"/>
        <v>0</v>
      </c>
      <c r="M32" s="17">
        <f t="shared" si="4"/>
        <v>0</v>
      </c>
      <c r="N32" s="17">
        <f t="shared" si="4"/>
        <v>0</v>
      </c>
      <c r="O32" s="17">
        <f t="shared" si="4"/>
        <v>0</v>
      </c>
      <c r="P32" s="17">
        <f t="shared" si="4"/>
        <v>0</v>
      </c>
    </row>
    <row r="33" spans="1:16" x14ac:dyDescent="0.25">
      <c r="A33" s="18"/>
      <c r="B33" s="18" t="s">
        <v>94</v>
      </c>
      <c r="C33" s="18" t="s">
        <v>105</v>
      </c>
      <c r="D33" s="19" t="str">
        <f>IFERROR(IF(C33="20 LBS 11 x 17 DG3 PAPER",_xlfn.IFNA(INDEX(CONSUMPTION!$A:$J,MATCH($C33,CONSUMPTION!$B:$B,0),MATCH(D$2,CONSUMPTION!$1:$1,0)),"")+_xlfn.IFNA(INDEX(CONSUMPTION!$A:$J,MATCH("24 LBS 11 x 17 PAPER",CONSUMPTION!$B:$B,0),MATCH(D$2,CONSUMPTION!$1:$1,0)),0),IF(C33="20 LBS 8.5 x 11 DG3 PAPER",_xlfn.IFNA(INDEX(CONSUMPTION!$A:$J,MATCH($C33,CONSUMPTION!$B:$B,0),MATCH(D$2,CONSUMPTION!$1:$1,0)),"")+_xlfn.IFNA(INDEX(CONSUMPTION!$A:$J,MATCH("20 LBS 8.5 x 11 PAPER",CONSUMPTION!$B:$B,0),MATCH(D$2,CONSUMPTION!$1:$1,0)),0),_xlfn.IFNA(INDEX(CONSUMPTION!$A:$J,MATCH($C33,CONSUMPTION!$B:$B,0),MATCH(D$2,CONSUMPTION!$1:$1,0)),""))),"")</f>
        <v/>
      </c>
      <c r="E33" s="19" t="str">
        <f>IFERROR(IF(C33="20 LBS 11 x 17 DG3 PAPER",_xlfn.IFNA(INDEX(CONSUMPTION!$A:$J,MATCH($C33,CONSUMPTION!$B:$B,0),MATCH("Usage Consumption",CONSUMPTION!$1:$1,0)),"")+_xlfn.IFNA(INDEX(CONSUMPTION!$A:$J,MATCH("24 LBS 11 x 17 PAPER",CONSUMPTION!$B:$B,0),MATCH("Usage Consumption",CONSUMPTION!$1:$1,0)),0),IF(C33="20 LBS 8.5 x 11 DG3 PAPER",_xlfn.IFNA(INDEX(CONSUMPTION!$A:$J,MATCH($C33,CONSUMPTION!$B:$B,0),MATCH("Usage Consumption",CONSUMPTION!$1:$1,0)),"")+_xlfn.IFNA(INDEX(CONSUMPTION!$A:$J,MATCH("20 LBS 8.5 x 11 PAPER",CONSUMPTION!$B:$B,0),MATCH("Usage Consumption",CONSUMPTION!$1:$1,0)),0),_xlfn.IFNA(INDEX(CONSUMPTION!$A:$J,MATCH($C33,CONSUMPTION!$B:$B,0),MATCH("Usage Consumption",CONSUMPTION!$1:$1,0)),""))),"")</f>
        <v/>
      </c>
      <c r="F33" s="25"/>
      <c r="G33" s="17">
        <f t="shared" si="2"/>
        <v>0</v>
      </c>
      <c r="H33" s="17">
        <f t="shared" si="4"/>
        <v>0</v>
      </c>
      <c r="I33" s="17">
        <f t="shared" si="4"/>
        <v>0</v>
      </c>
      <c r="J33" s="17">
        <f t="shared" si="4"/>
        <v>0</v>
      </c>
      <c r="K33" s="17">
        <f t="shared" si="4"/>
        <v>0</v>
      </c>
      <c r="L33" s="17">
        <f t="shared" si="4"/>
        <v>0</v>
      </c>
      <c r="M33" s="17">
        <f t="shared" si="4"/>
        <v>0</v>
      </c>
      <c r="N33" s="17">
        <f t="shared" si="4"/>
        <v>0</v>
      </c>
      <c r="O33" s="17">
        <f t="shared" si="4"/>
        <v>0</v>
      </c>
      <c r="P33" s="17">
        <f t="shared" si="4"/>
        <v>0</v>
      </c>
    </row>
    <row r="34" spans="1:16" x14ac:dyDescent="0.25">
      <c r="A34" s="18"/>
      <c r="B34" s="18"/>
      <c r="C34" s="18"/>
      <c r="D34" s="19" t="str">
        <f>IFERROR(IF(C34="20 LBS 11 x 17 DG3 PAPER",_xlfn.IFNA(INDEX(CONSUMPTION!$A:$J,MATCH($C34,CONSUMPTION!$B:$B,0),MATCH(D$2,CONSUMPTION!$1:$1,0)),"")+_xlfn.IFNA(INDEX(CONSUMPTION!$A:$J,MATCH("24 LBS 11 x 17 PAPER",CONSUMPTION!$B:$B,0),MATCH(D$2,CONSUMPTION!$1:$1,0)),0),IF(C34="20 LBS 8.5 x 11 DG3 PAPER",_xlfn.IFNA(INDEX(CONSUMPTION!$A:$J,MATCH($C34,CONSUMPTION!$B:$B,0),MATCH(D$2,CONSUMPTION!$1:$1,0)),"")+_xlfn.IFNA(INDEX(CONSUMPTION!$A:$J,MATCH("20 LBS 8.5 x 11 PAPER",CONSUMPTION!$B:$B,0),MATCH(D$2,CONSUMPTION!$1:$1,0)),0),_xlfn.IFNA(INDEX(CONSUMPTION!$A:$J,MATCH($C34,CONSUMPTION!$B:$B,0),MATCH(D$2,CONSUMPTION!$1:$1,0)),""))),"")</f>
        <v/>
      </c>
      <c r="E34" s="19" t="str">
        <f>IFERROR(IF(C34="20 LBS 11 x 17 DG3 PAPER",_xlfn.IFNA(INDEX(CONSUMPTION!$A:$J,MATCH($C34,CONSUMPTION!$B:$B,0),MATCH("Usage Consumption",CONSUMPTION!$1:$1,0)),"")+_xlfn.IFNA(INDEX(CONSUMPTION!$A:$J,MATCH("24 LBS 11 x 17 PAPER",CONSUMPTION!$B:$B,0),MATCH("Usage Consumption",CONSUMPTION!$1:$1,0)),0),IF(C34="20 LBS 8.5 x 11 DG3 PAPER",_xlfn.IFNA(INDEX(CONSUMPTION!$A:$J,MATCH($C34,CONSUMPTION!$B:$B,0),MATCH("Usage Consumption",CONSUMPTION!$1:$1,0)),"")+_xlfn.IFNA(INDEX(CONSUMPTION!$A:$J,MATCH("20 LBS 8.5 x 11 PAPER",CONSUMPTION!$B:$B,0),MATCH("Usage Consumption",CONSUMPTION!$1:$1,0)),0),_xlfn.IFNA(INDEX(CONSUMPTION!$A:$J,MATCH($C34,CONSUMPTION!$B:$B,0),MATCH("Usage Consumption",CONSUMPTION!$1:$1,0)),""))),"")</f>
        <v/>
      </c>
      <c r="F34" s="25"/>
      <c r="G34" s="17">
        <f t="shared" si="2"/>
        <v>0</v>
      </c>
      <c r="H34" s="17">
        <f t="shared" si="4"/>
        <v>0</v>
      </c>
      <c r="I34" s="17">
        <f t="shared" si="4"/>
        <v>0</v>
      </c>
      <c r="J34" s="17">
        <f t="shared" si="4"/>
        <v>0</v>
      </c>
      <c r="K34" s="17">
        <f t="shared" si="4"/>
        <v>0</v>
      </c>
      <c r="L34" s="17">
        <f t="shared" si="4"/>
        <v>0</v>
      </c>
      <c r="M34" s="17">
        <f t="shared" si="4"/>
        <v>0</v>
      </c>
      <c r="N34" s="17">
        <f t="shared" si="4"/>
        <v>0</v>
      </c>
      <c r="O34" s="17">
        <f t="shared" si="4"/>
        <v>0</v>
      </c>
      <c r="P34" s="17">
        <f t="shared" si="4"/>
        <v>0</v>
      </c>
    </row>
    <row r="35" spans="1:16" hidden="1" x14ac:dyDescent="0.25">
      <c r="A35" s="18"/>
      <c r="B35" s="18"/>
      <c r="C35" s="18"/>
      <c r="D35" s="19" t="str">
        <f>IFERROR(IF(C35="20 LBS 11 x 17 DG3 PAPER",_xlfn.IFNA(INDEX(CONSUMPTION!$A:$J,MATCH($C35,CONSUMPTION!$B:$B,0),MATCH(D$2,CONSUMPTION!$1:$1,0)),"")+_xlfn.IFNA(INDEX(CONSUMPTION!$A:$J,MATCH("24 LBS 11 x 17 PAPER",CONSUMPTION!$B:$B,0),MATCH(D$2,CONSUMPTION!$1:$1,0)),0),IF(C35="20 LBS 8.5 x 11 DG3 PAPER",_xlfn.IFNA(INDEX(CONSUMPTION!$A:$J,MATCH($C35,CONSUMPTION!$B:$B,0),MATCH(D$2,CONSUMPTION!$1:$1,0)),"")+_xlfn.IFNA(INDEX(CONSUMPTION!$A:$J,MATCH("20 LBS 8.5 x 11 PAPER",CONSUMPTION!$B:$B,0),MATCH(D$2,CONSUMPTION!$1:$1,0)),0),_xlfn.IFNA(INDEX(CONSUMPTION!$A:$J,MATCH($C35,CONSUMPTION!$B:$B,0),MATCH(D$2,CONSUMPTION!$1:$1,0)),""))),"")</f>
        <v/>
      </c>
      <c r="E35" s="19" t="str">
        <f>IFERROR(IF(C35="20 LBS 11 x 17 DG3 PAPER",_xlfn.IFNA(INDEX(CONSUMPTION!$A:$J,MATCH($C35,CONSUMPTION!$B:$B,0),MATCH("Usage Consumption",CONSUMPTION!$1:$1,0)),"")+_xlfn.IFNA(INDEX(CONSUMPTION!$A:$J,MATCH("24 LBS 11 x 17 PAPER",CONSUMPTION!$B:$B,0),MATCH("Usage Consumption",CONSUMPTION!$1:$1,0)),0),IF(C35="20 LBS 8.5 x 11 DG3 PAPER",_xlfn.IFNA(INDEX(CONSUMPTION!$A:$J,MATCH($C35,CONSUMPTION!$B:$B,0),MATCH("Usage Consumption",CONSUMPTION!$1:$1,0)),"")+_xlfn.IFNA(INDEX(CONSUMPTION!$A:$J,MATCH("20 LBS 8.5 x 11 PAPER",CONSUMPTION!$B:$B,0),MATCH("Usage Consumption",CONSUMPTION!$1:$1,0)),0),_xlfn.IFNA(INDEX(CONSUMPTION!$A:$J,MATCH($C35,CONSUMPTION!$B:$B,0),MATCH("Usage Consumption",CONSUMPTION!$1:$1,0)),""))),"")</f>
        <v/>
      </c>
      <c r="F35" s="25"/>
      <c r="G35" s="17">
        <f t="shared" si="2"/>
        <v>0</v>
      </c>
      <c r="H35" s="17">
        <f t="shared" si="4"/>
        <v>0</v>
      </c>
      <c r="I35" s="17">
        <f t="shared" si="4"/>
        <v>0</v>
      </c>
      <c r="J35" s="17">
        <f t="shared" si="4"/>
        <v>0</v>
      </c>
      <c r="K35" s="17">
        <f t="shared" si="4"/>
        <v>0</v>
      </c>
      <c r="L35" s="17">
        <f t="shared" si="4"/>
        <v>0</v>
      </c>
      <c r="M35" s="17">
        <f t="shared" si="4"/>
        <v>0</v>
      </c>
      <c r="N35" s="17">
        <f t="shared" si="4"/>
        <v>0</v>
      </c>
      <c r="O35" s="17">
        <f t="shared" si="4"/>
        <v>0</v>
      </c>
      <c r="P35" s="17">
        <f t="shared" si="4"/>
        <v>0</v>
      </c>
    </row>
    <row r="37" spans="1:16" ht="15.75" x14ac:dyDescent="0.25">
      <c r="A37" s="31"/>
      <c r="B37" s="31"/>
      <c r="C37" s="31"/>
      <c r="D37" s="31"/>
      <c r="E37" s="31"/>
      <c r="F37" s="31"/>
      <c r="G37" s="32" t="s">
        <v>42</v>
      </c>
      <c r="H37" s="32"/>
      <c r="I37" s="33"/>
      <c r="J37" s="33"/>
      <c r="K37" s="31"/>
      <c r="L37" s="31"/>
      <c r="M37" s="31"/>
      <c r="N37" s="31"/>
      <c r="O37" s="31"/>
      <c r="P37" s="31"/>
    </row>
    <row r="38" spans="1:16" x14ac:dyDescent="0.25">
      <c r="A38" s="34" t="s">
        <v>0</v>
      </c>
      <c r="B38" s="34" t="s">
        <v>1</v>
      </c>
      <c r="C38" s="34" t="s">
        <v>2</v>
      </c>
      <c r="D38" s="34" t="s">
        <v>20</v>
      </c>
      <c r="E38" s="34"/>
      <c r="F38" s="35"/>
      <c r="G38" s="36" t="str">
        <f>G2</f>
        <v>January</v>
      </c>
      <c r="H38" s="36" t="str">
        <f t="shared" ref="H38:P38" si="5">H2</f>
        <v>February</v>
      </c>
      <c r="I38" s="36" t="str">
        <f t="shared" si="5"/>
        <v>March</v>
      </c>
      <c r="J38" s="36" t="str">
        <f t="shared" si="5"/>
        <v>April</v>
      </c>
      <c r="K38" s="36" t="str">
        <f t="shared" si="5"/>
        <v>May</v>
      </c>
      <c r="L38" s="36" t="str">
        <f t="shared" si="5"/>
        <v>June</v>
      </c>
      <c r="M38" s="36" t="str">
        <f t="shared" si="5"/>
        <v>July</v>
      </c>
      <c r="N38" s="36" t="str">
        <f t="shared" si="5"/>
        <v>August</v>
      </c>
      <c r="O38" s="36" t="str">
        <f t="shared" si="5"/>
        <v>September</v>
      </c>
      <c r="P38" s="36" t="str">
        <f t="shared" si="5"/>
        <v>October</v>
      </c>
    </row>
    <row r="39" spans="1:16" x14ac:dyDescent="0.25">
      <c r="A39" s="18"/>
      <c r="B39" s="19" t="str">
        <f t="shared" ref="B39:C54" si="6">IF(B3="","",B3)</f>
        <v>11 x 17 / 99PRD67599</v>
      </c>
      <c r="C39" s="19" t="str">
        <f t="shared" si="6"/>
        <v>20 LBS 11 x 17 DG3 PAPER</v>
      </c>
      <c r="D39" s="18"/>
      <c r="E39" s="18"/>
      <c r="F39" s="25"/>
      <c r="G39" s="18"/>
      <c r="H39" s="18"/>
      <c r="I39" s="20"/>
      <c r="J39" s="18"/>
      <c r="K39" s="18"/>
      <c r="L39" s="18"/>
      <c r="M39" s="18"/>
      <c r="N39" s="18"/>
      <c r="O39" s="18"/>
      <c r="P39" s="18"/>
    </row>
    <row r="40" spans="1:16" x14ac:dyDescent="0.25">
      <c r="A40" s="18"/>
      <c r="B40" s="19" t="str">
        <f t="shared" si="6"/>
        <v>8.5 x 11 / 99PRD75632</v>
      </c>
      <c r="C40" s="19" t="str">
        <f t="shared" si="6"/>
        <v>20 LBS 8.5 x 11 DG3 PAPER</v>
      </c>
      <c r="D40" s="18"/>
      <c r="E40" s="18"/>
      <c r="F40" s="25"/>
      <c r="G40" s="18"/>
      <c r="H40" s="18"/>
      <c r="I40" s="20"/>
      <c r="J40" s="20"/>
      <c r="K40" s="20"/>
      <c r="L40" s="20"/>
      <c r="M40" s="20"/>
      <c r="N40" s="20"/>
      <c r="O40" s="20"/>
      <c r="P40" s="18"/>
    </row>
    <row r="41" spans="1:16" x14ac:dyDescent="0.25">
      <c r="A41" s="18"/>
      <c r="B41" s="19" t="str">
        <f t="shared" si="6"/>
        <v>8.5 x 11 CARD STOCK</v>
      </c>
      <c r="C41" s="19" t="str">
        <f t="shared" si="6"/>
        <v>8.5 x 11 80# CARD STOCK</v>
      </c>
      <c r="D41" s="18"/>
      <c r="E41" s="18"/>
      <c r="F41" s="25"/>
      <c r="G41" s="18"/>
      <c r="H41" s="18"/>
      <c r="I41" s="20"/>
      <c r="J41" s="20"/>
      <c r="K41" s="20"/>
      <c r="L41" s="20"/>
      <c r="M41" s="20"/>
      <c r="N41" s="20"/>
      <c r="O41" s="20"/>
      <c r="P41" s="20"/>
    </row>
    <row r="42" spans="1:16" x14ac:dyDescent="0.25">
      <c r="A42" s="18"/>
      <c r="B42" s="19" t="str">
        <f t="shared" si="6"/>
        <v>8.5 x 14 #80</v>
      </c>
      <c r="C42" s="19" t="str">
        <f t="shared" si="6"/>
        <v>8.5 x 14 #80 GLOSS TEXT</v>
      </c>
      <c r="D42" s="18"/>
      <c r="E42" s="18"/>
      <c r="F42" s="25"/>
      <c r="G42" s="18"/>
      <c r="H42" s="18"/>
      <c r="I42" s="20"/>
      <c r="J42" s="20"/>
      <c r="K42" s="20"/>
      <c r="L42" s="20"/>
      <c r="M42" s="20"/>
      <c r="N42" s="20"/>
      <c r="O42" s="20"/>
      <c r="P42" s="20"/>
    </row>
    <row r="43" spans="1:16" x14ac:dyDescent="0.25">
      <c r="A43" s="18"/>
      <c r="B43" s="19" t="str">
        <f t="shared" si="6"/>
        <v>8.5x14 20# Report</v>
      </c>
      <c r="C43" s="19" t="str">
        <f t="shared" si="6"/>
        <v>8.5x14 20# Report</v>
      </c>
      <c r="D43" s="18"/>
      <c r="E43" s="18"/>
      <c r="F43" s="25"/>
      <c r="G43" s="18"/>
      <c r="H43" s="18"/>
      <c r="I43" s="20"/>
      <c r="J43" s="20"/>
      <c r="K43" s="20"/>
      <c r="L43" s="20"/>
      <c r="M43" s="20"/>
      <c r="N43" s="20"/>
      <c r="O43" s="20"/>
      <c r="P43" s="20"/>
    </row>
    <row r="44" spans="1:16" x14ac:dyDescent="0.25">
      <c r="A44" s="18"/>
      <c r="B44" s="19" t="str">
        <f t="shared" si="6"/>
        <v>AF1R130 / 99PRD67089</v>
      </c>
      <c r="C44" s="19" t="str">
        <f t="shared" si="6"/>
        <v>TN634K BLACK TONER</v>
      </c>
      <c r="D44" s="18"/>
      <c r="E44" s="18"/>
      <c r="F44" s="25"/>
      <c r="G44" s="18"/>
      <c r="H44" s="18"/>
      <c r="I44" s="20"/>
      <c r="J44" s="20"/>
      <c r="K44" s="20"/>
      <c r="L44" s="20"/>
      <c r="M44" s="20"/>
      <c r="N44" s="20"/>
      <c r="O44" s="20"/>
      <c r="P44" s="20"/>
    </row>
    <row r="45" spans="1:16" x14ac:dyDescent="0.25">
      <c r="A45" s="18"/>
      <c r="B45" s="19" t="str">
        <f t="shared" si="6"/>
        <v>A3VX230 / 99PRD67086</v>
      </c>
      <c r="C45" s="19" t="str">
        <f t="shared" si="6"/>
        <v>TN619Y YELLOW TONER*</v>
      </c>
      <c r="D45" s="18"/>
      <c r="E45" s="18"/>
      <c r="F45" s="25"/>
      <c r="G45" s="18"/>
      <c r="H45" s="18"/>
      <c r="I45" s="20"/>
      <c r="J45" s="20"/>
      <c r="K45" s="20"/>
      <c r="L45" s="20"/>
      <c r="M45" s="20"/>
      <c r="N45" s="20"/>
      <c r="O45" s="20"/>
      <c r="P45" s="20"/>
    </row>
    <row r="46" spans="1:16" x14ac:dyDescent="0.25">
      <c r="A46" s="18"/>
      <c r="B46" s="19" t="str">
        <f t="shared" si="6"/>
        <v>A3VX330 / 99PRD67087</v>
      </c>
      <c r="C46" s="19" t="str">
        <f t="shared" si="6"/>
        <v>TN619M MAGENTA TONER*</v>
      </c>
      <c r="D46" s="18"/>
      <c r="E46" s="18"/>
      <c r="F46" s="25"/>
      <c r="G46" s="18"/>
      <c r="H46" s="18"/>
      <c r="I46" s="20"/>
      <c r="J46" s="20"/>
      <c r="K46" s="20"/>
      <c r="L46" s="20"/>
      <c r="M46" s="20"/>
      <c r="N46" s="20"/>
      <c r="O46" s="20"/>
      <c r="P46" s="20"/>
    </row>
    <row r="47" spans="1:16" x14ac:dyDescent="0.25">
      <c r="A47" s="18"/>
      <c r="B47" s="19" t="str">
        <f t="shared" si="6"/>
        <v>A3VX430 / 99PRD67088</v>
      </c>
      <c r="C47" s="19" t="str">
        <f t="shared" si="6"/>
        <v>TN619C CYAN TONER*</v>
      </c>
      <c r="D47" s="18"/>
      <c r="E47" s="18"/>
      <c r="F47" s="25"/>
      <c r="G47" s="18"/>
      <c r="H47" s="18"/>
      <c r="I47" s="20"/>
      <c r="J47" s="20"/>
      <c r="K47" s="20"/>
      <c r="L47" s="20"/>
      <c r="M47" s="20"/>
      <c r="N47" s="20"/>
      <c r="O47" s="20"/>
      <c r="P47" s="20"/>
    </row>
    <row r="48" spans="1:16" x14ac:dyDescent="0.25">
      <c r="A48" s="18"/>
      <c r="B48" s="19" t="str">
        <f t="shared" si="6"/>
        <v>A50UR70115</v>
      </c>
      <c r="C48" s="19" t="str">
        <f t="shared" si="6"/>
        <v>WASTE TONER BOX~*</v>
      </c>
      <c r="D48" s="18"/>
      <c r="E48" s="18"/>
      <c r="F48" s="25"/>
      <c r="G48" s="18"/>
      <c r="H48" s="18"/>
      <c r="I48" s="20"/>
      <c r="J48" s="20"/>
      <c r="K48" s="20"/>
      <c r="L48" s="20"/>
      <c r="M48" s="20"/>
      <c r="N48" s="20"/>
      <c r="O48" s="20"/>
      <c r="P48" s="20"/>
    </row>
    <row r="49" spans="1:16" x14ac:dyDescent="0.25">
      <c r="A49" s="18"/>
      <c r="B49" s="19" t="str">
        <f t="shared" si="6"/>
        <v>A8DA130 / 99PRD58023</v>
      </c>
      <c r="C49" s="19" t="str">
        <f t="shared" si="6"/>
        <v>TN324BK BLACK TONER</v>
      </c>
      <c r="D49" s="18"/>
      <c r="E49" s="18"/>
      <c r="F49" s="25"/>
      <c r="G49" s="18"/>
      <c r="H49" s="18"/>
      <c r="I49" s="20"/>
      <c r="J49" s="20"/>
      <c r="K49" s="20"/>
      <c r="L49" s="20"/>
      <c r="M49" s="20"/>
      <c r="N49" s="20"/>
      <c r="O49" s="20"/>
      <c r="P49" s="20"/>
    </row>
    <row r="50" spans="1:16" x14ac:dyDescent="0.25">
      <c r="A50" s="18"/>
      <c r="B50" s="19" t="str">
        <f t="shared" si="6"/>
        <v>A8DA230 / 99PRD58027</v>
      </c>
      <c r="C50" s="19" t="str">
        <f t="shared" si="6"/>
        <v>TN324Y YELLOW TONER</v>
      </c>
      <c r="D50" s="18"/>
      <c r="E50" s="18"/>
      <c r="F50" s="25"/>
      <c r="G50" s="18"/>
      <c r="H50" s="18"/>
      <c r="I50" s="20"/>
      <c r="J50" s="20"/>
      <c r="K50" s="20"/>
      <c r="L50" s="20"/>
      <c r="M50" s="20"/>
      <c r="N50" s="20"/>
      <c r="O50" s="20"/>
      <c r="P50" s="20"/>
    </row>
    <row r="51" spans="1:16" x14ac:dyDescent="0.25">
      <c r="A51" s="18"/>
      <c r="B51" s="19" t="str">
        <f t="shared" si="6"/>
        <v>A8DA330 / 99PRD58026</v>
      </c>
      <c r="C51" s="19" t="str">
        <f t="shared" si="6"/>
        <v>TN324M MAGENTA TONER</v>
      </c>
      <c r="D51" s="18"/>
      <c r="E51" s="18"/>
      <c r="F51" s="25"/>
      <c r="G51" s="18"/>
      <c r="H51" s="18"/>
      <c r="I51" s="20"/>
      <c r="J51" s="20"/>
      <c r="K51" s="20"/>
      <c r="L51" s="20"/>
      <c r="M51" s="20"/>
      <c r="N51" s="20"/>
      <c r="O51" s="20"/>
      <c r="P51" s="20"/>
    </row>
    <row r="52" spans="1:16" x14ac:dyDescent="0.25">
      <c r="A52" s="18"/>
      <c r="B52" s="19" t="str">
        <f t="shared" si="6"/>
        <v>A8DA430 / 99PRD58025</v>
      </c>
      <c r="C52" s="19" t="str">
        <f t="shared" si="6"/>
        <v>TN324C CYAN TONER</v>
      </c>
      <c r="D52" s="18"/>
      <c r="E52" s="18"/>
      <c r="F52" s="25"/>
      <c r="G52" s="18"/>
      <c r="H52" s="18"/>
      <c r="I52" s="20"/>
      <c r="J52" s="20"/>
      <c r="K52" s="20"/>
      <c r="L52" s="20"/>
      <c r="M52" s="20"/>
      <c r="N52" s="20"/>
      <c r="O52" s="20"/>
      <c r="P52" s="20"/>
    </row>
    <row r="53" spans="1:16" x14ac:dyDescent="0.25">
      <c r="A53" s="18"/>
      <c r="B53" s="19" t="str">
        <f t="shared" si="6"/>
        <v>A4NN0Y2 / 99PRD58024</v>
      </c>
      <c r="C53" s="19" t="str">
        <f t="shared" si="6"/>
        <v>WASTE TONER BOX WX-103</v>
      </c>
      <c r="D53" s="18"/>
      <c r="E53" s="18"/>
      <c r="F53" s="25"/>
      <c r="G53" s="18"/>
      <c r="H53" s="18"/>
      <c r="I53" s="20"/>
      <c r="J53" s="20"/>
      <c r="K53" s="20"/>
      <c r="L53" s="20"/>
      <c r="M53" s="20"/>
      <c r="N53" s="20"/>
      <c r="O53" s="20"/>
      <c r="P53" s="20"/>
    </row>
    <row r="54" spans="1:16" x14ac:dyDescent="0.25">
      <c r="A54" s="18"/>
      <c r="B54" s="19" t="str">
        <f t="shared" si="6"/>
        <v>A9E8130 / 99PRD62542</v>
      </c>
      <c r="C54" s="19" t="str">
        <f t="shared" si="6"/>
        <v>TN514K BLACK TONER</v>
      </c>
      <c r="D54" s="18"/>
      <c r="E54" s="18"/>
      <c r="F54" s="25"/>
      <c r="G54" s="18"/>
      <c r="H54" s="18"/>
      <c r="I54" s="20"/>
      <c r="J54" s="20"/>
      <c r="K54" s="20"/>
      <c r="L54" s="20"/>
      <c r="M54" s="20"/>
      <c r="N54" s="20"/>
      <c r="O54" s="20"/>
      <c r="P54" s="20"/>
    </row>
    <row r="55" spans="1:16" x14ac:dyDescent="0.25">
      <c r="A55" s="18"/>
      <c r="B55" s="19" t="str">
        <f t="shared" ref="B55:C70" si="7">IF(B19="","",B19)</f>
        <v>A9E8230 / 99PRD62545</v>
      </c>
      <c r="C55" s="19" t="str">
        <f t="shared" si="7"/>
        <v>TN514Y YELLOW TONER</v>
      </c>
      <c r="D55" s="18"/>
      <c r="E55" s="18"/>
      <c r="F55" s="25"/>
      <c r="G55" s="18"/>
      <c r="H55" s="18"/>
      <c r="I55" s="20"/>
      <c r="J55" s="20"/>
      <c r="K55" s="20"/>
      <c r="L55" s="20"/>
      <c r="M55" s="20"/>
      <c r="N55" s="20"/>
      <c r="O55" s="20"/>
      <c r="P55" s="20"/>
    </row>
    <row r="56" spans="1:16" x14ac:dyDescent="0.25">
      <c r="A56" s="18"/>
      <c r="B56" s="19" t="str">
        <f t="shared" si="7"/>
        <v>A9E8330 / 99PRD62544</v>
      </c>
      <c r="C56" s="19" t="str">
        <f t="shared" si="7"/>
        <v>TN514M MAGENTA TONER</v>
      </c>
      <c r="D56" s="18"/>
      <c r="E56" s="18"/>
      <c r="F56" s="25"/>
      <c r="G56" s="18"/>
      <c r="H56" s="18"/>
      <c r="I56" s="20"/>
      <c r="J56" s="20"/>
      <c r="K56" s="20"/>
      <c r="L56" s="20"/>
      <c r="M56" s="20"/>
      <c r="N56" s="20"/>
      <c r="O56" s="20"/>
      <c r="P56" s="20"/>
    </row>
    <row r="57" spans="1:16" x14ac:dyDescent="0.25">
      <c r="A57" s="18"/>
      <c r="B57" s="19" t="str">
        <f t="shared" si="7"/>
        <v>A9E8430 / 99PRD62543</v>
      </c>
      <c r="C57" s="19" t="str">
        <f t="shared" si="7"/>
        <v>TN514C CYAN TONER</v>
      </c>
      <c r="D57" s="18"/>
      <c r="E57" s="18"/>
      <c r="F57" s="25"/>
      <c r="G57" s="18"/>
      <c r="H57" s="18"/>
      <c r="I57" s="20"/>
      <c r="J57" s="20"/>
      <c r="K57" s="20"/>
      <c r="L57" s="20"/>
      <c r="M57" s="20"/>
      <c r="N57" s="20"/>
      <c r="O57" s="20"/>
      <c r="P57" s="20"/>
    </row>
    <row r="58" spans="1:16" x14ac:dyDescent="0.25">
      <c r="A58" s="18"/>
      <c r="B58" s="19" t="str">
        <f t="shared" si="7"/>
        <v>A6VK01F / 99PRD50529</v>
      </c>
      <c r="C58" s="19" t="str">
        <f t="shared" si="7"/>
        <v>TNP44</v>
      </c>
      <c r="D58" s="18"/>
      <c r="E58" s="18"/>
      <c r="F58" s="25"/>
      <c r="G58" s="18"/>
      <c r="H58" s="18"/>
      <c r="I58" s="20"/>
      <c r="J58" s="20"/>
      <c r="K58" s="20"/>
      <c r="L58" s="20"/>
      <c r="M58" s="20"/>
      <c r="N58" s="20"/>
      <c r="O58" s="20"/>
      <c r="P58" s="20"/>
    </row>
    <row r="59" spans="1:16" x14ac:dyDescent="0.25">
      <c r="A59" s="18"/>
      <c r="B59" s="19" t="str">
        <f t="shared" si="7"/>
        <v>ACF0033</v>
      </c>
      <c r="C59" s="19" t="str">
        <f t="shared" si="7"/>
        <v>TNP75 BLACK TONER BH 5000i (YIELD: 20K)</v>
      </c>
      <c r="D59" s="18"/>
      <c r="E59" s="18"/>
      <c r="F59" s="25"/>
      <c r="G59" s="18"/>
      <c r="H59" s="18"/>
      <c r="I59" s="20"/>
      <c r="J59" s="20"/>
      <c r="K59" s="20"/>
      <c r="L59" s="20"/>
      <c r="M59" s="20"/>
      <c r="N59" s="20"/>
      <c r="O59" s="20"/>
      <c r="P59" s="20"/>
    </row>
    <row r="60" spans="1:16" x14ac:dyDescent="0.25">
      <c r="A60" s="18"/>
      <c r="B60" s="19" t="str">
        <f t="shared" si="7"/>
        <v>AAJW130</v>
      </c>
      <c r="C60" s="19" t="str">
        <f t="shared" si="7"/>
        <v>TNP79K - BLACK TONER (YIELD: 13K )</v>
      </c>
      <c r="D60" s="18"/>
      <c r="E60" s="18"/>
      <c r="F60" s="25"/>
      <c r="G60" s="18"/>
      <c r="H60" s="18"/>
      <c r="I60" s="20"/>
      <c r="J60" s="20"/>
      <c r="K60" s="20"/>
      <c r="L60" s="20"/>
      <c r="M60" s="20"/>
      <c r="N60" s="20"/>
      <c r="O60" s="20"/>
      <c r="P60" s="20"/>
    </row>
    <row r="61" spans="1:16" x14ac:dyDescent="0.25">
      <c r="A61" s="18"/>
      <c r="B61" s="19" t="str">
        <f t="shared" si="7"/>
        <v>AAJW230</v>
      </c>
      <c r="C61" s="19" t="str">
        <f t="shared" si="7"/>
        <v>TNP79Y - YELLOW TONER (YIELD: 9K)</v>
      </c>
      <c r="D61" s="18"/>
      <c r="E61" s="18"/>
      <c r="F61" s="25"/>
      <c r="G61" s="18"/>
      <c r="H61" s="18"/>
      <c r="I61" s="20"/>
      <c r="J61" s="20"/>
      <c r="K61" s="20"/>
      <c r="L61" s="20"/>
      <c r="M61" s="20"/>
      <c r="N61" s="20"/>
      <c r="O61" s="20"/>
      <c r="P61" s="20"/>
    </row>
    <row r="62" spans="1:16" x14ac:dyDescent="0.25">
      <c r="A62" s="18"/>
      <c r="B62" s="19" t="str">
        <f t="shared" si="7"/>
        <v>AAJW330</v>
      </c>
      <c r="C62" s="19" t="str">
        <f t="shared" si="7"/>
        <v>TNP79M - MAGENTA TONER (YIELD: 9K )</v>
      </c>
      <c r="D62" s="18"/>
      <c r="E62" s="18"/>
      <c r="F62" s="25"/>
      <c r="G62" s="18"/>
      <c r="H62" s="18"/>
      <c r="I62" s="20"/>
      <c r="J62" s="20"/>
      <c r="K62" s="20"/>
      <c r="L62" s="20"/>
      <c r="M62" s="20"/>
      <c r="N62" s="20"/>
      <c r="O62" s="20"/>
      <c r="P62" s="20"/>
    </row>
    <row r="63" spans="1:16" x14ac:dyDescent="0.25">
      <c r="A63" s="18"/>
      <c r="B63" s="19" t="str">
        <f t="shared" si="7"/>
        <v>AAJW430</v>
      </c>
      <c r="C63" s="19" t="str">
        <f t="shared" si="7"/>
        <v>TNP79C - CYAN TONER (YIELD: 9K )</v>
      </c>
      <c r="D63" s="18"/>
      <c r="E63" s="18"/>
      <c r="F63" s="25"/>
      <c r="G63" s="18"/>
      <c r="H63" s="18"/>
      <c r="I63" s="20"/>
      <c r="J63" s="20"/>
      <c r="K63" s="20"/>
      <c r="L63" s="20"/>
      <c r="M63" s="20"/>
      <c r="N63" s="20"/>
      <c r="O63" s="20"/>
      <c r="P63" s="20"/>
    </row>
    <row r="64" spans="1:16" x14ac:dyDescent="0.25">
      <c r="A64" s="18"/>
      <c r="B64" s="19" t="str">
        <f t="shared" si="7"/>
        <v>ACDN0Y1</v>
      </c>
      <c r="C64" s="19" t="str">
        <f t="shared" si="7"/>
        <v>WASTE TONER BOTTLE</v>
      </c>
      <c r="D64" s="18"/>
      <c r="E64" s="18"/>
      <c r="F64" s="25"/>
      <c r="G64" s="18"/>
      <c r="H64" s="18"/>
      <c r="I64" s="20"/>
      <c r="J64" s="20"/>
      <c r="K64" s="20"/>
      <c r="L64" s="20"/>
      <c r="M64" s="20"/>
      <c r="N64" s="20"/>
      <c r="O64" s="20"/>
      <c r="P64" s="20"/>
    </row>
    <row r="65" spans="1:16" x14ac:dyDescent="0.25">
      <c r="A65" s="18"/>
      <c r="B65" s="19" t="str">
        <f t="shared" si="7"/>
        <v>A5X0130 / 99PRD48906</v>
      </c>
      <c r="C65" s="19" t="str">
        <f t="shared" si="7"/>
        <v>TNP48K - BLACK TONER (YIELD - 10K)</v>
      </c>
      <c r="D65" s="18"/>
      <c r="E65" s="18"/>
      <c r="F65" s="25"/>
      <c r="G65" s="18"/>
      <c r="H65" s="18"/>
      <c r="I65" s="20"/>
      <c r="J65" s="20"/>
      <c r="K65" s="20"/>
      <c r="L65" s="20"/>
      <c r="M65" s="20"/>
      <c r="N65" s="20"/>
      <c r="O65" s="20"/>
      <c r="P65" s="20"/>
    </row>
    <row r="66" spans="1:16" x14ac:dyDescent="0.25">
      <c r="A66" s="18"/>
      <c r="B66" s="19" t="str">
        <f t="shared" si="7"/>
        <v>A5X0230 / 99PRD48905</v>
      </c>
      <c r="C66" s="19" t="str">
        <f t="shared" si="7"/>
        <v>TNP48Y - YELLOW TONER (YIELD - 10K)</v>
      </c>
      <c r="D66" s="18"/>
      <c r="E66" s="18"/>
      <c r="F66" s="25"/>
      <c r="G66" s="18"/>
      <c r="H66" s="18"/>
      <c r="I66" s="20"/>
      <c r="J66" s="20"/>
      <c r="K66" s="20"/>
      <c r="L66" s="20"/>
      <c r="M66" s="20"/>
      <c r="N66" s="20"/>
      <c r="O66" s="20"/>
      <c r="P66" s="20"/>
    </row>
    <row r="67" spans="1:16" x14ac:dyDescent="0.25">
      <c r="A67" s="18"/>
      <c r="B67" s="19" t="str">
        <f t="shared" si="7"/>
        <v>A5X0330 / 99PRD48904</v>
      </c>
      <c r="C67" s="19" t="str">
        <f t="shared" si="7"/>
        <v>TNP48M - MAGENTA TONER (YIELD - 10K)</v>
      </c>
      <c r="D67" s="18"/>
      <c r="E67" s="18"/>
      <c r="F67" s="25"/>
      <c r="G67" s="18"/>
      <c r="H67" s="18"/>
      <c r="I67" s="20"/>
      <c r="J67" s="20"/>
      <c r="K67" s="20"/>
      <c r="L67" s="20"/>
      <c r="M67" s="20"/>
      <c r="N67" s="20"/>
      <c r="O67" s="20"/>
      <c r="P67" s="20"/>
    </row>
    <row r="68" spans="1:16" x14ac:dyDescent="0.25">
      <c r="A68" s="18"/>
      <c r="B68" s="19" t="str">
        <f t="shared" si="7"/>
        <v>A5X0430 / 99PRD48903</v>
      </c>
      <c r="C68" s="19" t="str">
        <f t="shared" si="7"/>
        <v>TNP48C - CYAN TONER (YIELD - 10K)</v>
      </c>
      <c r="D68" s="18"/>
      <c r="E68" s="18"/>
      <c r="F68" s="25"/>
      <c r="G68" s="18"/>
      <c r="H68" s="18"/>
      <c r="I68" s="20"/>
      <c r="J68" s="20"/>
      <c r="K68" s="20"/>
      <c r="L68" s="20"/>
      <c r="M68" s="20"/>
      <c r="N68" s="20"/>
      <c r="O68" s="20"/>
      <c r="P68" s="20"/>
    </row>
    <row r="69" spans="1:16" x14ac:dyDescent="0.25">
      <c r="A69" s="18"/>
      <c r="B69" s="19" t="str">
        <f t="shared" si="7"/>
        <v>A4Y5WY1 / 99PRD48911</v>
      </c>
      <c r="C69" s="19" t="str">
        <f t="shared" si="7"/>
        <v>WB-P05 WASTE TONER BOTTLE</v>
      </c>
      <c r="D69" s="18"/>
      <c r="E69" s="18"/>
      <c r="F69" s="25"/>
      <c r="G69" s="18"/>
      <c r="H69" s="18"/>
      <c r="I69" s="20"/>
      <c r="J69" s="20"/>
      <c r="K69" s="20"/>
      <c r="L69" s="20"/>
      <c r="M69" s="20"/>
      <c r="N69" s="20"/>
      <c r="O69" s="20"/>
      <c r="P69" s="20"/>
    </row>
    <row r="70" spans="1:16" x14ac:dyDescent="0.25">
      <c r="A70" s="18"/>
      <c r="B70" s="19" t="str">
        <f t="shared" si="7"/>
        <v/>
      </c>
      <c r="C70" s="19" t="str">
        <f t="shared" si="7"/>
        <v/>
      </c>
      <c r="D70" s="18"/>
      <c r="E70" s="18"/>
      <c r="F70" s="25"/>
      <c r="G70" s="18"/>
      <c r="H70" s="18"/>
      <c r="I70" s="20"/>
      <c r="J70" s="20"/>
      <c r="K70" s="20"/>
      <c r="L70" s="20"/>
      <c r="M70" s="20"/>
      <c r="N70" s="20"/>
      <c r="O70" s="20"/>
      <c r="P70" s="20"/>
    </row>
    <row r="71" spans="1:16" hidden="1" x14ac:dyDescent="0.25">
      <c r="A71" s="18"/>
      <c r="B71" s="19" t="str">
        <f t="shared" ref="B71:C71" si="8">IF(B35="","",B35)</f>
        <v/>
      </c>
      <c r="C71" s="19" t="str">
        <f t="shared" si="8"/>
        <v/>
      </c>
      <c r="D71" s="18"/>
      <c r="E71" s="18"/>
      <c r="F71" s="25"/>
      <c r="G71" s="18"/>
      <c r="H71" s="18"/>
      <c r="I71" s="20"/>
      <c r="J71" s="20"/>
      <c r="K71" s="20"/>
      <c r="L71" s="20"/>
      <c r="M71" s="20"/>
      <c r="N71" s="20"/>
      <c r="O71" s="20"/>
      <c r="P71" s="20"/>
    </row>
    <row r="75" spans="1:16" ht="15.75" x14ac:dyDescent="0.25">
      <c r="A75" s="26" t="s">
        <v>43</v>
      </c>
      <c r="B75" s="26"/>
      <c r="C75" s="26"/>
    </row>
  </sheetData>
  <sheetProtection algorithmName="SHA-512" hashValue="qpPFxal2UhKF0kGXWHxYQiz4B3Za56D2oVBSdfd/FJqRy36WL2FL4R0v8gLmoFRPM7c3h47mSeoO1jypp44jPA==" saltValue="1gwTXk5AE9XJtJP1BRpL4w==" spinCount="100000" sheet="1" objects="1" scenarios="1"/>
  <conditionalFormatting sqref="G3:P35">
    <cfRule type="expression" dxfId="1" priority="1">
      <formula>$E3&gt;G3</formula>
    </cfRule>
    <cfRule type="expression" dxfId="0" priority="2">
      <formula>AND(FIND("TONER",$C3),G3&lt;$E3+2)</formula>
    </cfRule>
  </conditionalFormatting>
  <dataValidations count="1">
    <dataValidation type="decimal" operator="lessThan" allowBlank="1" showInputMessage="1" showErrorMessage="1" sqref="G39:P71" xr:uid="{00000000-0002-0000-3500-000000000000}">
      <formula1>999999999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500-000001000000}">
          <x14:formula1>
            <xm:f>Lists!$A$1:$A$12</xm:f>
          </x14:formula1>
          <xm:sqref>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>
      <selection activeCell="D21" sqref="D21"/>
    </sheetView>
  </sheetViews>
  <sheetFormatPr defaultRowHeight="15" x14ac:dyDescent="0.25"/>
  <cols>
    <col min="1" max="1" width="10.85546875" bestFit="1" customWidth="1"/>
    <col min="2" max="2" width="23" bestFit="1" customWidth="1"/>
    <col min="3" max="3" width="25.5703125" bestFit="1" customWidth="1"/>
    <col min="4" max="4" width="11.28515625" bestFit="1" customWidth="1"/>
    <col min="5" max="5" width="12.85546875" bestFit="1" customWidth="1"/>
    <col min="6" max="6" width="6.140625" customWidth="1"/>
  </cols>
  <sheetData>
    <row r="1" spans="1:1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21</v>
      </c>
      <c r="F1" s="3"/>
      <c r="G1" s="4" t="s">
        <v>16</v>
      </c>
      <c r="H1" s="4" t="s">
        <v>17</v>
      </c>
      <c r="I1" s="4" t="s">
        <v>18</v>
      </c>
      <c r="J1" s="4" t="s">
        <v>19</v>
      </c>
      <c r="K1" s="4" t="s">
        <v>22</v>
      </c>
    </row>
    <row r="2" spans="1:11" x14ac:dyDescent="0.25">
      <c r="A2" s="2"/>
      <c r="B2" s="2" t="s">
        <v>4</v>
      </c>
      <c r="C2" s="2" t="s">
        <v>5</v>
      </c>
      <c r="D2" s="2">
        <v>50</v>
      </c>
      <c r="E2" s="2">
        <v>13</v>
      </c>
      <c r="F2" s="3"/>
      <c r="G2" s="7">
        <f>SUM(D2-E2+G11+6)</f>
        <v>43</v>
      </c>
      <c r="H2" s="7">
        <f>SUM(G2-E2+H11)</f>
        <v>30</v>
      </c>
      <c r="I2" s="7">
        <f>SUM(H2-E2+I11)</f>
        <v>57</v>
      </c>
      <c r="J2" s="7">
        <f>SUM(I2-E2+J11)</f>
        <v>44</v>
      </c>
      <c r="K2" s="8">
        <f>SUM(J2-E2+K11)</f>
        <v>31</v>
      </c>
    </row>
    <row r="3" spans="1:11" x14ac:dyDescent="0.25">
      <c r="A3" s="2"/>
      <c r="B3" s="2" t="s">
        <v>6</v>
      </c>
      <c r="C3" s="2" t="s">
        <v>7</v>
      </c>
      <c r="D3" s="2">
        <v>51</v>
      </c>
      <c r="E3" s="2">
        <v>28</v>
      </c>
      <c r="F3" s="3"/>
      <c r="G3" s="7">
        <f>SUM(D3-E3+G12+10)</f>
        <v>33</v>
      </c>
      <c r="H3" s="7">
        <f t="shared" ref="H3:H7" si="0">SUM(G3-E3+H12)</f>
        <v>45</v>
      </c>
      <c r="I3" s="7">
        <f t="shared" ref="I3:I7" si="1">SUM(H3-E3+I12)</f>
        <v>17</v>
      </c>
      <c r="J3" s="7">
        <f t="shared" ref="J3:J7" si="2">SUM(I3-E3+J12)</f>
        <v>29</v>
      </c>
      <c r="K3" s="8">
        <f t="shared" ref="K3:K7" si="3">SUM(J3-E3+K12)</f>
        <v>41</v>
      </c>
    </row>
    <row r="4" spans="1:11" hidden="1" x14ac:dyDescent="0.25">
      <c r="A4" s="2"/>
      <c r="B4" s="2" t="s">
        <v>8</v>
      </c>
      <c r="C4" s="2" t="s">
        <v>9</v>
      </c>
      <c r="D4" s="2"/>
      <c r="E4" s="2">
        <v>5</v>
      </c>
      <c r="F4" s="3"/>
      <c r="G4" s="7">
        <f t="shared" ref="G4:G7" si="4">SUM(D4-E4+G13)</f>
        <v>-5</v>
      </c>
      <c r="H4" s="7">
        <f t="shared" si="0"/>
        <v>-10</v>
      </c>
      <c r="I4" s="7">
        <f t="shared" si="1"/>
        <v>-15</v>
      </c>
      <c r="J4" s="7">
        <f t="shared" si="2"/>
        <v>-20</v>
      </c>
      <c r="K4" s="8">
        <f t="shared" si="3"/>
        <v>-25</v>
      </c>
    </row>
    <row r="5" spans="1:11" hidden="1" x14ac:dyDescent="0.25">
      <c r="A5" s="2"/>
      <c r="B5" s="2" t="s">
        <v>10</v>
      </c>
      <c r="C5" s="2" t="s">
        <v>11</v>
      </c>
      <c r="D5" s="2"/>
      <c r="E5" s="2">
        <v>3</v>
      </c>
      <c r="F5" s="3"/>
      <c r="G5" s="7">
        <f t="shared" si="4"/>
        <v>-3</v>
      </c>
      <c r="H5" s="7">
        <f t="shared" si="0"/>
        <v>-6</v>
      </c>
      <c r="I5" s="7">
        <f t="shared" si="1"/>
        <v>-9</v>
      </c>
      <c r="J5" s="7">
        <f t="shared" si="2"/>
        <v>-12</v>
      </c>
      <c r="K5" s="8">
        <f t="shared" si="3"/>
        <v>-15</v>
      </c>
    </row>
    <row r="6" spans="1:11" hidden="1" x14ac:dyDescent="0.25">
      <c r="A6" s="2"/>
      <c r="B6" s="2" t="s">
        <v>12</v>
      </c>
      <c r="C6" s="2" t="s">
        <v>13</v>
      </c>
      <c r="D6" s="2"/>
      <c r="E6" s="2">
        <v>4</v>
      </c>
      <c r="F6" s="3"/>
      <c r="G6" s="7">
        <f t="shared" si="4"/>
        <v>-4</v>
      </c>
      <c r="H6" s="7">
        <f t="shared" si="0"/>
        <v>-8</v>
      </c>
      <c r="I6" s="7">
        <f t="shared" si="1"/>
        <v>-12</v>
      </c>
      <c r="J6" s="7">
        <f t="shared" si="2"/>
        <v>-16</v>
      </c>
      <c r="K6" s="8">
        <f t="shared" si="3"/>
        <v>-20</v>
      </c>
    </row>
    <row r="7" spans="1:11" hidden="1" x14ac:dyDescent="0.25">
      <c r="A7" s="2"/>
      <c r="B7" s="2" t="s">
        <v>14</v>
      </c>
      <c r="C7" s="2" t="s">
        <v>15</v>
      </c>
      <c r="D7" s="2"/>
      <c r="E7" s="2">
        <v>5</v>
      </c>
      <c r="F7" s="3"/>
      <c r="G7" s="7">
        <f t="shared" si="4"/>
        <v>-5</v>
      </c>
      <c r="H7" s="7">
        <f t="shared" si="0"/>
        <v>-10</v>
      </c>
      <c r="I7" s="7">
        <f t="shared" si="1"/>
        <v>-15</v>
      </c>
      <c r="J7" s="7">
        <f t="shared" si="2"/>
        <v>-20</v>
      </c>
      <c r="K7" s="8">
        <f t="shared" si="3"/>
        <v>-25</v>
      </c>
    </row>
    <row r="10" spans="1:11" x14ac:dyDescent="0.25">
      <c r="A10" s="6" t="s">
        <v>0</v>
      </c>
      <c r="B10" s="6" t="s">
        <v>1</v>
      </c>
      <c r="C10" s="6" t="s">
        <v>2</v>
      </c>
      <c r="D10" s="6" t="s">
        <v>20</v>
      </c>
      <c r="E10" s="6"/>
      <c r="F10" s="3"/>
      <c r="G10" s="1" t="s">
        <v>16</v>
      </c>
      <c r="H10" s="1" t="s">
        <v>17</v>
      </c>
      <c r="I10" s="1" t="s">
        <v>18</v>
      </c>
      <c r="J10" s="1" t="s">
        <v>19</v>
      </c>
      <c r="K10" s="1" t="s">
        <v>23</v>
      </c>
    </row>
    <row r="11" spans="1:11" x14ac:dyDescent="0.25">
      <c r="B11" t="s">
        <v>4</v>
      </c>
      <c r="C11" t="s">
        <v>5</v>
      </c>
      <c r="F11" s="3"/>
      <c r="I11">
        <v>40</v>
      </c>
      <c r="K11" s="9"/>
    </row>
    <row r="12" spans="1:11" x14ac:dyDescent="0.25">
      <c r="B12" t="s">
        <v>6</v>
      </c>
      <c r="C12" t="s">
        <v>7</v>
      </c>
      <c r="F12" s="3"/>
      <c r="H12">
        <v>40</v>
      </c>
      <c r="J12">
        <v>40</v>
      </c>
      <c r="K12" s="9">
        <v>40</v>
      </c>
    </row>
    <row r="13" spans="1:11" hidden="1" x14ac:dyDescent="0.25">
      <c r="B13" t="s">
        <v>8</v>
      </c>
      <c r="C13" t="s">
        <v>9</v>
      </c>
      <c r="F13" s="3"/>
      <c r="K13" s="9"/>
    </row>
    <row r="14" spans="1:11" hidden="1" x14ac:dyDescent="0.25">
      <c r="B14" t="s">
        <v>10</v>
      </c>
      <c r="C14" t="s">
        <v>11</v>
      </c>
      <c r="F14" s="3"/>
      <c r="I14" s="7"/>
      <c r="J14" s="7"/>
      <c r="K14" s="8"/>
    </row>
    <row r="15" spans="1:11" hidden="1" x14ac:dyDescent="0.25">
      <c r="B15" t="s">
        <v>12</v>
      </c>
      <c r="C15" t="s">
        <v>13</v>
      </c>
      <c r="F15" s="3"/>
      <c r="I15" s="7"/>
      <c r="J15" s="7"/>
      <c r="K15" s="8"/>
    </row>
    <row r="16" spans="1:11" hidden="1" x14ac:dyDescent="0.25">
      <c r="B16" t="s">
        <v>14</v>
      </c>
      <c r="C16" t="s">
        <v>15</v>
      </c>
      <c r="F16" s="3"/>
      <c r="I16" s="7"/>
      <c r="J16" s="7"/>
      <c r="K16" s="8"/>
    </row>
    <row r="17" spans="11:11" hidden="1" x14ac:dyDescent="0.25">
      <c r="K17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"/>
  <sheetViews>
    <sheetView workbookViewId="0">
      <selection activeCell="D21" sqref="D21"/>
    </sheetView>
  </sheetViews>
  <sheetFormatPr defaultRowHeight="15" x14ac:dyDescent="0.25"/>
  <cols>
    <col min="2" max="2" width="20.42578125" bestFit="1" customWidth="1"/>
    <col min="3" max="3" width="24.42578125" bestFit="1" customWidth="1"/>
    <col min="4" max="4" width="10.7109375" bestFit="1" customWidth="1"/>
    <col min="5" max="5" width="11.7109375" bestFit="1" customWidth="1"/>
  </cols>
  <sheetData>
    <row r="1" spans="1:12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21</v>
      </c>
      <c r="F1" s="3"/>
      <c r="G1" s="4" t="s">
        <v>16</v>
      </c>
      <c r="H1" s="4" t="s">
        <v>17</v>
      </c>
      <c r="I1" s="4" t="s">
        <v>18</v>
      </c>
      <c r="J1" s="4" t="s">
        <v>19</v>
      </c>
      <c r="K1" s="4" t="s">
        <v>22</v>
      </c>
      <c r="L1" s="4" t="s">
        <v>24</v>
      </c>
    </row>
    <row r="2" spans="1:12" x14ac:dyDescent="0.25">
      <c r="A2" s="2"/>
      <c r="B2" s="2" t="s">
        <v>4</v>
      </c>
      <c r="C2" s="2" t="s">
        <v>5</v>
      </c>
      <c r="D2" s="2">
        <v>40</v>
      </c>
      <c r="E2" s="2">
        <v>22</v>
      </c>
      <c r="F2" s="3"/>
      <c r="G2" s="7">
        <f>SUM(D2-E2+G11)</f>
        <v>58</v>
      </c>
      <c r="H2" s="7">
        <f>SUM(G2-E2+H11)</f>
        <v>76</v>
      </c>
      <c r="I2" s="7">
        <f>SUM(H2-E2+I11)</f>
        <v>54</v>
      </c>
      <c r="J2" s="7">
        <f>SUM(I2-E2+J11)</f>
        <v>72</v>
      </c>
      <c r="K2" s="7">
        <f>SUM(J2-E2+K11)</f>
        <v>50</v>
      </c>
      <c r="L2" s="7">
        <f>SUM(K2-E2+L11)</f>
        <v>68</v>
      </c>
    </row>
    <row r="3" spans="1:12" x14ac:dyDescent="0.25">
      <c r="A3" s="2"/>
      <c r="B3" s="2" t="s">
        <v>6</v>
      </c>
      <c r="C3" s="2" t="s">
        <v>7</v>
      </c>
      <c r="D3" s="2">
        <v>17</v>
      </c>
      <c r="E3" s="2">
        <v>9</v>
      </c>
      <c r="F3" s="3"/>
      <c r="G3" s="7">
        <f t="shared" ref="G3:G7" si="0">SUM(D3-E3+G12)</f>
        <v>48</v>
      </c>
      <c r="H3" s="7">
        <f t="shared" ref="H3:H7" si="1">SUM(G3-E3+H12)</f>
        <v>39</v>
      </c>
      <c r="I3" s="7">
        <f t="shared" ref="I3:I7" si="2">SUM(H3-E3+I12)</f>
        <v>70</v>
      </c>
      <c r="J3" s="7">
        <f t="shared" ref="J3:J7" si="3">SUM(I3-E3+J12)</f>
        <v>61</v>
      </c>
      <c r="K3" s="7">
        <f t="shared" ref="K3:K7" si="4">SUM(J3-E3+K12)</f>
        <v>92</v>
      </c>
      <c r="L3" s="7">
        <f t="shared" ref="L3:L7" si="5">SUM(K3-E3+L12)</f>
        <v>83</v>
      </c>
    </row>
    <row r="4" spans="1:12" x14ac:dyDescent="0.25">
      <c r="A4" s="2"/>
      <c r="B4" s="2" t="s">
        <v>8</v>
      </c>
      <c r="C4" s="2" t="s">
        <v>9</v>
      </c>
      <c r="D4" s="2">
        <v>23</v>
      </c>
      <c r="E4" s="2">
        <v>4</v>
      </c>
      <c r="F4" s="3"/>
      <c r="G4" s="7">
        <f t="shared" si="0"/>
        <v>25</v>
      </c>
      <c r="H4" s="7">
        <f t="shared" si="1"/>
        <v>25</v>
      </c>
      <c r="I4" s="7">
        <f t="shared" si="2"/>
        <v>25</v>
      </c>
      <c r="J4" s="7">
        <f t="shared" si="3"/>
        <v>27</v>
      </c>
      <c r="K4" s="7">
        <f t="shared" si="4"/>
        <v>27</v>
      </c>
      <c r="L4" s="7">
        <f t="shared" si="5"/>
        <v>27</v>
      </c>
    </row>
    <row r="5" spans="1:12" x14ac:dyDescent="0.25">
      <c r="A5" s="2"/>
      <c r="B5" s="2" t="s">
        <v>10</v>
      </c>
      <c r="C5" s="2" t="s">
        <v>11</v>
      </c>
      <c r="D5" s="2">
        <v>17</v>
      </c>
      <c r="E5" s="2">
        <v>1</v>
      </c>
      <c r="F5" s="3"/>
      <c r="G5" s="7">
        <f t="shared" si="0"/>
        <v>20</v>
      </c>
      <c r="H5" s="7">
        <f t="shared" si="1"/>
        <v>23</v>
      </c>
      <c r="I5" s="7">
        <f t="shared" si="2"/>
        <v>26</v>
      </c>
      <c r="J5" s="7">
        <f t="shared" si="3"/>
        <v>25</v>
      </c>
      <c r="K5" s="7">
        <f t="shared" si="4"/>
        <v>24</v>
      </c>
      <c r="L5" s="7">
        <f t="shared" si="5"/>
        <v>23</v>
      </c>
    </row>
    <row r="6" spans="1:12" x14ac:dyDescent="0.25">
      <c r="A6" s="2"/>
      <c r="B6" s="2" t="s">
        <v>12</v>
      </c>
      <c r="C6" s="2" t="s">
        <v>13</v>
      </c>
      <c r="D6" s="2">
        <v>11</v>
      </c>
      <c r="E6" s="2">
        <v>3</v>
      </c>
      <c r="F6" s="3"/>
      <c r="G6" s="7">
        <f t="shared" si="0"/>
        <v>12</v>
      </c>
      <c r="H6" s="7">
        <f t="shared" si="1"/>
        <v>13</v>
      </c>
      <c r="I6" s="7">
        <f t="shared" si="2"/>
        <v>14</v>
      </c>
      <c r="J6" s="7">
        <f t="shared" si="3"/>
        <v>15</v>
      </c>
      <c r="K6" s="7">
        <f t="shared" si="4"/>
        <v>16</v>
      </c>
      <c r="L6" s="7">
        <f t="shared" si="5"/>
        <v>17</v>
      </c>
    </row>
    <row r="7" spans="1:12" x14ac:dyDescent="0.25">
      <c r="A7" s="2"/>
      <c r="B7" s="2" t="s">
        <v>14</v>
      </c>
      <c r="C7" s="2" t="s">
        <v>15</v>
      </c>
      <c r="D7" s="2">
        <v>7</v>
      </c>
      <c r="E7" s="2">
        <v>5</v>
      </c>
      <c r="F7" s="3"/>
      <c r="G7" s="7">
        <f t="shared" si="0"/>
        <v>6</v>
      </c>
      <c r="H7" s="7">
        <f t="shared" si="1"/>
        <v>7</v>
      </c>
      <c r="I7" s="7">
        <f t="shared" si="2"/>
        <v>8</v>
      </c>
      <c r="J7" s="7">
        <f t="shared" si="3"/>
        <v>7</v>
      </c>
      <c r="K7" s="7">
        <f t="shared" si="4"/>
        <v>8</v>
      </c>
      <c r="L7" s="7">
        <f t="shared" si="5"/>
        <v>9</v>
      </c>
    </row>
    <row r="10" spans="1:12" x14ac:dyDescent="0.25">
      <c r="A10" s="6" t="s">
        <v>0</v>
      </c>
      <c r="B10" s="6" t="s">
        <v>1</v>
      </c>
      <c r="C10" s="6" t="s">
        <v>2</v>
      </c>
      <c r="D10" s="6" t="s">
        <v>20</v>
      </c>
      <c r="E10" s="6"/>
      <c r="F10" s="3"/>
      <c r="G10" s="1" t="s">
        <v>16</v>
      </c>
      <c r="H10" s="1" t="s">
        <v>17</v>
      </c>
      <c r="I10" s="1" t="s">
        <v>18</v>
      </c>
      <c r="J10" s="1" t="s">
        <v>19</v>
      </c>
      <c r="K10" s="1" t="s">
        <v>23</v>
      </c>
      <c r="L10" s="1" t="s">
        <v>24</v>
      </c>
    </row>
    <row r="11" spans="1:12" x14ac:dyDescent="0.25">
      <c r="B11" t="s">
        <v>4</v>
      </c>
      <c r="C11" t="s">
        <v>5</v>
      </c>
      <c r="F11" s="3"/>
      <c r="G11">
        <v>40</v>
      </c>
      <c r="H11">
        <v>40</v>
      </c>
      <c r="J11">
        <v>40</v>
      </c>
      <c r="L11">
        <v>40</v>
      </c>
    </row>
    <row r="12" spans="1:12" x14ac:dyDescent="0.25">
      <c r="B12" t="s">
        <v>6</v>
      </c>
      <c r="C12" t="s">
        <v>7</v>
      </c>
      <c r="F12" s="3"/>
      <c r="G12">
        <v>40</v>
      </c>
      <c r="I12">
        <v>40</v>
      </c>
      <c r="K12">
        <v>40</v>
      </c>
    </row>
    <row r="13" spans="1:12" x14ac:dyDescent="0.25">
      <c r="B13" t="s">
        <v>8</v>
      </c>
      <c r="C13" t="s">
        <v>9</v>
      </c>
      <c r="F13" s="3"/>
      <c r="G13">
        <v>6</v>
      </c>
      <c r="H13">
        <v>4</v>
      </c>
      <c r="I13">
        <v>4</v>
      </c>
      <c r="J13">
        <v>6</v>
      </c>
      <c r="K13">
        <v>4</v>
      </c>
      <c r="L13">
        <v>4</v>
      </c>
    </row>
    <row r="14" spans="1:12" x14ac:dyDescent="0.25">
      <c r="B14" t="s">
        <v>10</v>
      </c>
      <c r="C14" t="s">
        <v>11</v>
      </c>
      <c r="F14" s="3"/>
      <c r="G14">
        <v>4</v>
      </c>
      <c r="H14">
        <v>4</v>
      </c>
      <c r="I14" s="7">
        <v>4</v>
      </c>
      <c r="J14" s="7">
        <v>0</v>
      </c>
      <c r="K14" s="7">
        <v>0</v>
      </c>
      <c r="L14" s="7">
        <v>0</v>
      </c>
    </row>
    <row r="15" spans="1:12" x14ac:dyDescent="0.25">
      <c r="B15" t="s">
        <v>12</v>
      </c>
      <c r="C15" t="s">
        <v>13</v>
      </c>
      <c r="F15" s="3"/>
      <c r="G15">
        <v>4</v>
      </c>
      <c r="H15">
        <v>4</v>
      </c>
      <c r="I15" s="7">
        <v>4</v>
      </c>
      <c r="J15" s="7">
        <v>4</v>
      </c>
      <c r="K15" s="7">
        <v>4</v>
      </c>
      <c r="L15" s="7">
        <v>4</v>
      </c>
    </row>
    <row r="16" spans="1:12" x14ac:dyDescent="0.25">
      <c r="B16" t="s">
        <v>14</v>
      </c>
      <c r="C16" t="s">
        <v>15</v>
      </c>
      <c r="F16" s="3"/>
      <c r="G16">
        <v>4</v>
      </c>
      <c r="H16">
        <v>6</v>
      </c>
      <c r="I16" s="7">
        <v>6</v>
      </c>
      <c r="J16" s="7">
        <v>4</v>
      </c>
      <c r="K16" s="7">
        <v>6</v>
      </c>
      <c r="L16" s="7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">
    <tabColor rgb="FFFF0000"/>
  </sheetPr>
  <dimension ref="A1:J106"/>
  <sheetViews>
    <sheetView tabSelected="1" workbookViewId="0"/>
  </sheetViews>
  <sheetFormatPr defaultRowHeight="15" x14ac:dyDescent="0.25"/>
  <cols>
    <col min="1" max="1" width="11.28515625" bestFit="1" customWidth="1"/>
    <col min="2" max="2" width="35" bestFit="1" customWidth="1"/>
    <col min="3" max="3" width="19.28515625" bestFit="1" customWidth="1"/>
    <col min="4" max="4" width="18.5703125" bestFit="1" customWidth="1"/>
    <col min="5" max="5" width="16.42578125" bestFit="1" customWidth="1"/>
    <col min="6" max="6" width="20.28515625" bestFit="1" customWidth="1"/>
    <col min="7" max="7" width="9.5703125" bestFit="1" customWidth="1"/>
    <col min="8" max="8" width="12" bestFit="1" customWidth="1"/>
    <col min="9" max="9" width="6.28515625" customWidth="1"/>
    <col min="10" max="10" width="15.140625" bestFit="1" customWidth="1"/>
  </cols>
  <sheetData>
    <row r="1" spans="1:10" ht="15.75" thickBot="1" x14ac:dyDescent="0.3">
      <c r="A1" s="41"/>
      <c r="B1" s="42"/>
      <c r="C1" s="42"/>
      <c r="D1" s="42"/>
      <c r="E1" s="42"/>
      <c r="F1" s="42"/>
      <c r="G1" s="42"/>
      <c r="H1" s="42"/>
      <c r="I1" s="42"/>
      <c r="J1" s="42"/>
    </row>
    <row r="2" spans="1:10" ht="15.75" thickBot="1" x14ac:dyDescent="0.3">
      <c r="A2" s="37"/>
      <c r="B2" s="38"/>
      <c r="C2" s="38"/>
      <c r="D2" s="38"/>
      <c r="E2" s="38"/>
      <c r="F2" s="38"/>
      <c r="G2" s="38"/>
      <c r="H2" s="38"/>
      <c r="I2" s="38"/>
      <c r="J2" s="38"/>
    </row>
    <row r="3" spans="1:10" ht="15.75" thickBot="1" x14ac:dyDescent="0.3">
      <c r="A3" s="39"/>
      <c r="B3" s="40"/>
      <c r="C3" s="40"/>
      <c r="D3" s="40"/>
      <c r="E3" s="40"/>
      <c r="F3" s="40"/>
      <c r="G3" s="40"/>
      <c r="H3" s="40"/>
      <c r="I3" s="40"/>
      <c r="J3" s="40"/>
    </row>
    <row r="4" spans="1:10" ht="15.75" thickBot="1" x14ac:dyDescent="0.3">
      <c r="A4" s="37"/>
      <c r="B4" s="38"/>
      <c r="C4" s="38"/>
      <c r="D4" s="38"/>
      <c r="E4" s="38"/>
      <c r="F4" s="38"/>
      <c r="G4" s="38"/>
      <c r="H4" s="38"/>
      <c r="I4" s="38"/>
      <c r="J4" s="38"/>
    </row>
    <row r="5" spans="1:10" ht="15" customHeight="1" thickBot="1" x14ac:dyDescent="0.3">
      <c r="A5" s="39"/>
      <c r="B5" s="40"/>
      <c r="C5" s="40"/>
      <c r="D5" s="40"/>
      <c r="E5" s="40"/>
      <c r="F5" s="40"/>
      <c r="G5" s="40"/>
      <c r="H5" s="40"/>
      <c r="I5" s="40"/>
      <c r="J5" s="40"/>
    </row>
    <row r="6" spans="1:10" ht="15.75" thickBot="1" x14ac:dyDescent="0.3">
      <c r="A6" s="37"/>
      <c r="B6" s="38"/>
      <c r="C6" s="38"/>
      <c r="D6" s="38"/>
      <c r="E6" s="38"/>
      <c r="F6" s="38"/>
      <c r="G6" s="38"/>
      <c r="H6" s="38"/>
      <c r="I6" s="38"/>
      <c r="J6" s="38"/>
    </row>
    <row r="7" spans="1:10" ht="15" customHeight="1" thickBot="1" x14ac:dyDescent="0.3">
      <c r="A7" s="39"/>
      <c r="B7" s="40"/>
      <c r="C7" s="40"/>
      <c r="D7" s="40"/>
      <c r="E7" s="40"/>
      <c r="F7" s="40"/>
      <c r="G7" s="40"/>
      <c r="H7" s="40"/>
      <c r="I7" s="40"/>
      <c r="J7" s="40"/>
    </row>
    <row r="8" spans="1:10" ht="15.75" thickBot="1" x14ac:dyDescent="0.3">
      <c r="A8" s="37"/>
      <c r="B8" s="38"/>
      <c r="C8" s="38"/>
      <c r="D8" s="38"/>
      <c r="E8" s="38"/>
      <c r="F8" s="38"/>
      <c r="G8" s="38"/>
      <c r="H8" s="38"/>
      <c r="I8" s="38"/>
      <c r="J8" s="38"/>
    </row>
    <row r="9" spans="1:10" ht="15" customHeight="1" thickBot="1" x14ac:dyDescent="0.3">
      <c r="A9" s="39"/>
      <c r="B9" s="40"/>
      <c r="C9" s="40"/>
      <c r="D9" s="40"/>
      <c r="E9" s="40"/>
      <c r="F9" s="40"/>
      <c r="G9" s="40"/>
      <c r="H9" s="40"/>
      <c r="I9" s="40"/>
      <c r="J9" s="40"/>
    </row>
    <row r="10" spans="1:10" ht="15.75" thickBot="1" x14ac:dyDescent="0.3">
      <c r="A10" s="37"/>
      <c r="B10" s="38"/>
      <c r="C10" s="38"/>
      <c r="D10" s="38"/>
      <c r="E10" s="38"/>
      <c r="F10" s="38"/>
      <c r="G10" s="38"/>
      <c r="H10" s="38"/>
      <c r="I10" s="38"/>
      <c r="J10" s="38"/>
    </row>
    <row r="11" spans="1:10" ht="15.75" thickBot="1" x14ac:dyDescent="0.3">
      <c r="A11" s="39"/>
      <c r="B11" s="40"/>
      <c r="C11" s="40"/>
      <c r="D11" s="40"/>
      <c r="E11" s="40"/>
      <c r="F11" s="40"/>
      <c r="G11" s="40"/>
      <c r="H11" s="40"/>
      <c r="I11" s="40"/>
      <c r="J11" s="40"/>
    </row>
    <row r="12" spans="1:10" ht="15.75" thickBot="1" x14ac:dyDescent="0.3">
      <c r="A12" s="37"/>
      <c r="B12" s="38"/>
      <c r="C12" s="38"/>
      <c r="D12" s="38"/>
      <c r="E12" s="38"/>
      <c r="F12" s="38"/>
      <c r="G12" s="38"/>
      <c r="H12" s="38"/>
      <c r="I12" s="38"/>
      <c r="J12" s="38"/>
    </row>
    <row r="13" spans="1:10" ht="15.75" thickBot="1" x14ac:dyDescent="0.3">
      <c r="A13" s="39"/>
      <c r="B13" s="40"/>
      <c r="C13" s="40"/>
      <c r="D13" s="40"/>
      <c r="E13" s="40"/>
      <c r="F13" s="40"/>
      <c r="G13" s="40"/>
      <c r="H13" s="40"/>
      <c r="I13" s="40"/>
      <c r="J13" s="40"/>
    </row>
    <row r="14" spans="1:10" ht="15.75" thickBot="1" x14ac:dyDescent="0.3">
      <c r="A14" s="37"/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15.75" thickBot="1" x14ac:dyDescent="0.3">
      <c r="A15" s="39"/>
      <c r="B15" s="40"/>
      <c r="C15" s="40"/>
      <c r="D15" s="40"/>
      <c r="E15" s="40"/>
      <c r="F15" s="40"/>
      <c r="G15" s="40"/>
      <c r="H15" s="40"/>
      <c r="I15" s="40"/>
      <c r="J15" s="40"/>
    </row>
    <row r="16" spans="1:10" ht="15.75" thickBot="1" x14ac:dyDescent="0.3">
      <c r="A16" s="37"/>
      <c r="B16" s="38"/>
      <c r="C16" s="38"/>
      <c r="D16" s="38"/>
      <c r="E16" s="38"/>
      <c r="F16" s="38"/>
      <c r="G16" s="38"/>
      <c r="H16" s="38"/>
      <c r="I16" s="38"/>
      <c r="J16" s="38"/>
    </row>
    <row r="17" spans="1:10" ht="15" customHeight="1" thickBot="1" x14ac:dyDescent="0.3">
      <c r="A17" s="39"/>
      <c r="B17" s="40"/>
      <c r="C17" s="40"/>
      <c r="D17" s="40"/>
      <c r="E17" s="40"/>
      <c r="F17" s="40"/>
      <c r="G17" s="40"/>
      <c r="H17" s="40"/>
      <c r="I17" s="40"/>
      <c r="J17" s="40"/>
    </row>
    <row r="18" spans="1:10" ht="15.75" thickBot="1" x14ac:dyDescent="0.3">
      <c r="A18" s="37"/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5" customHeight="1" thickBot="1" x14ac:dyDescent="0.3">
      <c r="A19" s="39"/>
      <c r="B19" s="40"/>
      <c r="C19" s="40"/>
      <c r="D19" s="40"/>
      <c r="E19" s="40"/>
      <c r="F19" s="40"/>
      <c r="G19" s="40"/>
      <c r="H19" s="40"/>
      <c r="I19" s="40"/>
      <c r="J19" s="40"/>
    </row>
    <row r="20" spans="1:10" ht="15.75" thickBot="1" x14ac:dyDescent="0.3">
      <c r="A20" s="37"/>
      <c r="B20" s="38"/>
      <c r="C20" s="38"/>
      <c r="D20" s="38"/>
      <c r="E20" s="38"/>
      <c r="F20" s="38"/>
      <c r="G20" s="38"/>
      <c r="H20" s="38"/>
      <c r="I20" s="38"/>
      <c r="J20" s="38"/>
    </row>
    <row r="21" spans="1:10" ht="15" customHeight="1" thickBot="1" x14ac:dyDescent="0.3">
      <c r="A21" s="39"/>
      <c r="B21" s="40"/>
      <c r="C21" s="40"/>
      <c r="D21" s="40"/>
      <c r="E21" s="40"/>
      <c r="F21" s="40"/>
      <c r="G21" s="40"/>
      <c r="H21" s="40"/>
      <c r="I21" s="40"/>
      <c r="J21" s="40"/>
    </row>
    <row r="22" spans="1:10" ht="15.75" thickBot="1" x14ac:dyDescent="0.3">
      <c r="A22" s="37"/>
      <c r="B22" s="38"/>
      <c r="C22" s="38"/>
      <c r="D22" s="38"/>
      <c r="E22" s="38"/>
      <c r="F22" s="38"/>
      <c r="G22" s="38"/>
      <c r="H22" s="38"/>
      <c r="I22" s="38"/>
      <c r="J22" s="38"/>
    </row>
    <row r="23" spans="1:10" ht="15" customHeight="1" thickBot="1" x14ac:dyDescent="0.3">
      <c r="A23" s="39"/>
      <c r="B23" s="40"/>
      <c r="C23" s="40"/>
      <c r="D23" s="40"/>
      <c r="E23" s="40"/>
      <c r="F23" s="40"/>
      <c r="G23" s="40"/>
      <c r="H23" s="40"/>
      <c r="I23" s="40"/>
      <c r="J23" s="40"/>
    </row>
    <row r="24" spans="1:10" ht="15.75" thickBot="1" x14ac:dyDescent="0.3">
      <c r="A24" s="37"/>
      <c r="B24" s="38"/>
      <c r="C24" s="38"/>
      <c r="D24" s="38"/>
      <c r="E24" s="38"/>
      <c r="F24" s="38"/>
      <c r="G24" s="38"/>
      <c r="H24" s="38"/>
      <c r="I24" s="38"/>
      <c r="J24" s="38"/>
    </row>
    <row r="25" spans="1:10" ht="15" customHeight="1" thickBot="1" x14ac:dyDescent="0.3">
      <c r="A25" s="39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15.75" thickBot="1" x14ac:dyDescent="0.3">
      <c r="A26" s="37"/>
      <c r="B26" s="38"/>
      <c r="C26" s="38"/>
      <c r="D26" s="38"/>
      <c r="E26" s="38"/>
      <c r="F26" s="38"/>
      <c r="G26" s="38"/>
      <c r="H26" s="38"/>
      <c r="I26" s="38"/>
      <c r="J26" s="38"/>
    </row>
    <row r="27" spans="1:10" ht="15" customHeight="1" thickBot="1" x14ac:dyDescent="0.3">
      <c r="A27" s="39"/>
      <c r="B27" s="40"/>
      <c r="C27" s="40"/>
      <c r="D27" s="40"/>
      <c r="E27" s="40"/>
      <c r="F27" s="40"/>
      <c r="G27" s="40"/>
      <c r="H27" s="40"/>
      <c r="I27" s="40"/>
      <c r="J27" s="40"/>
    </row>
    <row r="28" spans="1:10" ht="15.75" thickBot="1" x14ac:dyDescent="0.3">
      <c r="A28" s="37"/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15" customHeight="1" thickBot="1" x14ac:dyDescent="0.3">
      <c r="A29" s="39"/>
      <c r="B29" s="40"/>
      <c r="C29" s="40"/>
      <c r="D29" s="40"/>
      <c r="E29" s="40"/>
      <c r="F29" s="40"/>
      <c r="G29" s="40"/>
      <c r="H29" s="40"/>
      <c r="I29" s="40"/>
      <c r="J29" s="40"/>
    </row>
    <row r="30" spans="1:10" ht="15.75" thickBot="1" x14ac:dyDescent="0.3">
      <c r="A30" s="37"/>
      <c r="B30" s="38"/>
      <c r="C30" s="38"/>
      <c r="D30" s="38"/>
      <c r="E30" s="38"/>
      <c r="F30" s="38"/>
      <c r="G30" s="38"/>
      <c r="H30" s="38"/>
      <c r="I30" s="38"/>
      <c r="J30" s="38"/>
    </row>
    <row r="31" spans="1:10" ht="15" customHeight="1" thickBot="1" x14ac:dyDescent="0.3">
      <c r="A31" s="39"/>
      <c r="B31" s="40"/>
      <c r="C31" s="40"/>
      <c r="D31" s="40"/>
      <c r="E31" s="40"/>
      <c r="F31" s="40"/>
      <c r="G31" s="40"/>
      <c r="H31" s="40"/>
      <c r="I31" s="40"/>
      <c r="J31" s="40"/>
    </row>
    <row r="32" spans="1:10" ht="15.75" thickBot="1" x14ac:dyDescent="0.3">
      <c r="A32" s="37"/>
      <c r="B32" s="38"/>
      <c r="C32" s="38"/>
      <c r="D32" s="38"/>
      <c r="E32" s="38"/>
      <c r="F32" s="38"/>
      <c r="G32" s="38"/>
      <c r="H32" s="38"/>
      <c r="I32" s="38"/>
      <c r="J32" s="38"/>
    </row>
    <row r="33" spans="1:10" ht="15.75" thickBot="1" x14ac:dyDescent="0.3">
      <c r="A33" s="39"/>
      <c r="B33" s="40"/>
      <c r="C33" s="40"/>
      <c r="D33" s="40"/>
      <c r="E33" s="40"/>
      <c r="F33" s="40"/>
      <c r="G33" s="40"/>
      <c r="H33" s="40"/>
      <c r="I33" s="40"/>
      <c r="J33" s="40"/>
    </row>
    <row r="34" spans="1:10" ht="15.75" thickBot="1" x14ac:dyDescent="0.3">
      <c r="A34" s="37"/>
      <c r="B34" s="38"/>
      <c r="C34" s="38"/>
      <c r="D34" s="38"/>
      <c r="E34" s="38"/>
      <c r="F34" s="38"/>
      <c r="G34" s="38"/>
      <c r="H34" s="38"/>
      <c r="I34" s="38"/>
      <c r="J34" s="38"/>
    </row>
    <row r="35" spans="1:10" ht="15.75" thickBot="1" x14ac:dyDescent="0.3">
      <c r="A35" s="39"/>
      <c r="B35" s="40"/>
      <c r="C35" s="40"/>
      <c r="D35" s="40"/>
      <c r="E35" s="40"/>
      <c r="F35" s="40"/>
      <c r="G35" s="40"/>
      <c r="H35" s="40"/>
      <c r="I35" s="40"/>
      <c r="J35" s="40"/>
    </row>
    <row r="36" spans="1:10" ht="15.75" thickBot="1" x14ac:dyDescent="0.3">
      <c r="A36" s="37"/>
      <c r="B36" s="38"/>
      <c r="C36" s="38"/>
      <c r="D36" s="38"/>
      <c r="E36" s="38"/>
      <c r="F36" s="38"/>
      <c r="G36" s="38"/>
      <c r="H36" s="38"/>
      <c r="I36" s="38"/>
      <c r="J36" s="38"/>
    </row>
    <row r="37" spans="1:10" ht="15.75" thickBot="1" x14ac:dyDescent="0.3">
      <c r="A37" s="39"/>
      <c r="B37" s="40"/>
      <c r="C37" s="40"/>
      <c r="D37" s="40"/>
      <c r="E37" s="40"/>
      <c r="F37" s="40"/>
      <c r="G37" s="40"/>
      <c r="H37" s="40"/>
      <c r="I37" s="40"/>
      <c r="J37" s="40"/>
    </row>
    <row r="38" spans="1:10" ht="15.75" thickBot="1" x14ac:dyDescent="0.3">
      <c r="A38" s="37"/>
      <c r="B38" s="38"/>
      <c r="C38" s="38"/>
      <c r="D38" s="38"/>
      <c r="E38" s="38"/>
      <c r="F38" s="38"/>
      <c r="G38" s="38"/>
      <c r="H38" s="38"/>
      <c r="I38" s="38"/>
      <c r="J38" s="38"/>
    </row>
    <row r="39" spans="1:10" ht="15" customHeight="1" thickBot="1" x14ac:dyDescent="0.3">
      <c r="A39" s="39"/>
      <c r="B39" s="40"/>
      <c r="C39" s="40"/>
      <c r="D39" s="40"/>
      <c r="E39" s="40"/>
      <c r="F39" s="40"/>
      <c r="G39" s="40"/>
      <c r="H39" s="40"/>
      <c r="I39" s="40"/>
      <c r="J39" s="40"/>
    </row>
    <row r="40" spans="1:10" ht="15.75" thickBot="1" x14ac:dyDescent="0.3">
      <c r="A40" s="37"/>
      <c r="B40" s="38"/>
      <c r="C40" s="38"/>
      <c r="D40" s="38"/>
      <c r="E40" s="38"/>
      <c r="F40" s="38"/>
      <c r="G40" s="38"/>
      <c r="H40" s="38"/>
      <c r="I40" s="38"/>
      <c r="J40" s="38"/>
    </row>
    <row r="41" spans="1:10" ht="15" customHeight="1" thickBot="1" x14ac:dyDescent="0.3">
      <c r="A41" s="39"/>
      <c r="B41" s="40"/>
      <c r="C41" s="40"/>
      <c r="D41" s="40"/>
      <c r="E41" s="40"/>
      <c r="F41" s="40"/>
      <c r="G41" s="40"/>
      <c r="H41" s="40"/>
      <c r="I41" s="40"/>
      <c r="J41" s="40"/>
    </row>
    <row r="42" spans="1:10" ht="15.75" thickBot="1" x14ac:dyDescent="0.3">
      <c r="A42" s="37"/>
      <c r="B42" s="38"/>
      <c r="C42" s="38"/>
      <c r="D42" s="38"/>
      <c r="E42" s="38"/>
      <c r="F42" s="38"/>
      <c r="G42" s="38"/>
      <c r="H42" s="38"/>
      <c r="I42" s="38"/>
      <c r="J42" s="38"/>
    </row>
    <row r="43" spans="1:10" ht="15" customHeight="1" thickBot="1" x14ac:dyDescent="0.3">
      <c r="A43" s="39"/>
      <c r="B43" s="40"/>
      <c r="C43" s="40"/>
      <c r="D43" s="40"/>
      <c r="E43" s="40"/>
      <c r="F43" s="40"/>
      <c r="G43" s="40"/>
      <c r="H43" s="40"/>
      <c r="I43" s="40"/>
      <c r="J43" s="40"/>
    </row>
    <row r="44" spans="1:10" ht="15.75" thickBot="1" x14ac:dyDescent="0.3">
      <c r="A44" s="37"/>
      <c r="B44" s="38"/>
      <c r="C44" s="38"/>
      <c r="D44" s="38"/>
      <c r="E44" s="38"/>
      <c r="F44" s="38"/>
      <c r="G44" s="38"/>
      <c r="H44" s="38"/>
      <c r="I44" s="38"/>
      <c r="J44" s="38"/>
    </row>
    <row r="45" spans="1:10" ht="15" customHeight="1" thickBot="1" x14ac:dyDescent="0.3">
      <c r="A45" s="39"/>
      <c r="B45" s="40"/>
      <c r="C45" s="40"/>
      <c r="D45" s="40"/>
      <c r="E45" s="40"/>
      <c r="F45" s="40"/>
      <c r="G45" s="40"/>
      <c r="H45" s="40"/>
      <c r="I45" s="40"/>
      <c r="J45" s="40"/>
    </row>
    <row r="46" spans="1:10" ht="15.75" thickBot="1" x14ac:dyDescent="0.3">
      <c r="A46" s="37"/>
      <c r="B46" s="38"/>
      <c r="C46" s="38"/>
      <c r="D46" s="38"/>
      <c r="E46" s="38"/>
      <c r="F46" s="38"/>
      <c r="G46" s="38"/>
      <c r="H46" s="38"/>
      <c r="I46" s="38"/>
      <c r="J46" s="38"/>
    </row>
    <row r="47" spans="1:10" ht="15" customHeight="1" thickBot="1" x14ac:dyDescent="0.3">
      <c r="A47" s="39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thickBot="1" x14ac:dyDescent="0.3">
      <c r="A48" s="37"/>
      <c r="B48" s="38"/>
      <c r="C48" s="38"/>
      <c r="D48" s="38"/>
      <c r="E48" s="38"/>
      <c r="F48" s="38"/>
      <c r="G48" s="38"/>
      <c r="H48" s="38"/>
      <c r="I48" s="38"/>
      <c r="J48" s="38"/>
    </row>
    <row r="49" spans="1:10" ht="15" customHeight="1" thickBot="1" x14ac:dyDescent="0.3">
      <c r="A49" s="39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thickBot="1" x14ac:dyDescent="0.3">
      <c r="A50" s="37"/>
      <c r="B50" s="38"/>
      <c r="C50" s="38"/>
      <c r="D50" s="38"/>
      <c r="E50" s="38"/>
      <c r="F50" s="38"/>
      <c r="G50" s="38"/>
      <c r="H50" s="38"/>
      <c r="I50" s="38"/>
      <c r="J50" s="38"/>
    </row>
    <row r="51" spans="1:10" ht="15" customHeight="1" thickBot="1" x14ac:dyDescent="0.3">
      <c r="A51" s="39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thickBot="1" x14ac:dyDescent="0.3">
      <c r="A52" s="37"/>
      <c r="B52" s="38"/>
      <c r="C52" s="38"/>
      <c r="D52" s="38"/>
      <c r="E52" s="38"/>
      <c r="F52" s="38"/>
      <c r="G52" s="38"/>
      <c r="H52" s="38"/>
      <c r="I52" s="38"/>
      <c r="J52" s="38"/>
    </row>
    <row r="53" spans="1:10" ht="15" customHeight="1" thickBot="1" x14ac:dyDescent="0.3">
      <c r="A53" s="39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thickBot="1" x14ac:dyDescent="0.3">
      <c r="A54" s="37"/>
      <c r="B54" s="38"/>
      <c r="C54" s="38"/>
      <c r="D54" s="38"/>
      <c r="E54" s="38"/>
      <c r="F54" s="38"/>
      <c r="G54" s="38"/>
      <c r="H54" s="38"/>
      <c r="I54" s="38"/>
      <c r="J54" s="38"/>
    </row>
    <row r="55" spans="1:10" ht="15" customHeight="1" thickBot="1" x14ac:dyDescent="0.3">
      <c r="A55" s="39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thickBot="1" x14ac:dyDescent="0.3">
      <c r="A56" s="37"/>
      <c r="B56" s="38"/>
      <c r="C56" s="38"/>
      <c r="D56" s="38"/>
      <c r="E56" s="38"/>
      <c r="F56" s="38"/>
      <c r="G56" s="38"/>
      <c r="H56" s="38"/>
      <c r="I56" s="38"/>
      <c r="J56" s="38"/>
    </row>
    <row r="57" spans="1:10" ht="15.75" thickBot="1" x14ac:dyDescent="0.3">
      <c r="A57" s="39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thickBot="1" x14ac:dyDescent="0.3">
      <c r="A58" s="37"/>
      <c r="B58" s="38"/>
      <c r="C58" s="38"/>
      <c r="D58" s="38"/>
      <c r="E58" s="38"/>
      <c r="F58" s="38"/>
      <c r="G58" s="38"/>
      <c r="H58" s="38"/>
      <c r="I58" s="38"/>
      <c r="J58" s="38"/>
    </row>
    <row r="59" spans="1:10" ht="15" customHeight="1" thickBot="1" x14ac:dyDescent="0.3">
      <c r="A59" s="39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thickBot="1" x14ac:dyDescent="0.3">
      <c r="A60" s="37"/>
      <c r="B60" s="38"/>
      <c r="C60" s="38"/>
      <c r="D60" s="38"/>
      <c r="E60" s="38"/>
      <c r="F60" s="38"/>
      <c r="G60" s="38"/>
      <c r="H60" s="38"/>
      <c r="I60" s="38"/>
      <c r="J60" s="38"/>
    </row>
    <row r="61" spans="1:10" ht="15" customHeight="1" thickBot="1" x14ac:dyDescent="0.3">
      <c r="A61" s="39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thickBot="1" x14ac:dyDescent="0.3">
      <c r="A62" s="37"/>
      <c r="B62" s="38"/>
      <c r="C62" s="38"/>
      <c r="D62" s="38"/>
      <c r="E62" s="38"/>
      <c r="F62" s="38"/>
      <c r="G62" s="38"/>
      <c r="H62" s="38"/>
      <c r="I62" s="38"/>
      <c r="J62" s="38"/>
    </row>
    <row r="63" spans="1:10" ht="15" customHeight="1" thickBot="1" x14ac:dyDescent="0.3">
      <c r="A63" s="39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thickBot="1" x14ac:dyDescent="0.3">
      <c r="A64" s="37"/>
      <c r="B64" s="38"/>
      <c r="C64" s="38"/>
      <c r="D64" s="38"/>
      <c r="E64" s="38"/>
      <c r="F64" s="38"/>
      <c r="G64" s="38"/>
      <c r="H64" s="38"/>
      <c r="I64" s="38"/>
      <c r="J64" s="38"/>
    </row>
    <row r="65" spans="1:10" ht="15" customHeight="1" thickBot="1" x14ac:dyDescent="0.3">
      <c r="A65" s="39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thickBot="1" x14ac:dyDescent="0.3">
      <c r="A66" s="37"/>
      <c r="B66" s="38"/>
      <c r="C66" s="38"/>
      <c r="D66" s="38"/>
      <c r="E66" s="38"/>
      <c r="F66" s="38"/>
      <c r="G66" s="38"/>
      <c r="H66" s="38"/>
      <c r="I66" s="38"/>
      <c r="J66" s="38"/>
    </row>
    <row r="67" spans="1:10" ht="15" customHeight="1" thickBot="1" x14ac:dyDescent="0.3">
      <c r="A67" s="39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thickBot="1" x14ac:dyDescent="0.3">
      <c r="A68" s="37"/>
      <c r="B68" s="38"/>
      <c r="C68" s="38"/>
      <c r="D68" s="38"/>
      <c r="E68" s="38"/>
      <c r="F68" s="38"/>
      <c r="G68" s="38"/>
      <c r="H68" s="38"/>
      <c r="I68" s="38"/>
      <c r="J68" s="38"/>
    </row>
    <row r="69" spans="1:10" ht="15" customHeight="1" thickBot="1" x14ac:dyDescent="0.3">
      <c r="A69" s="39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thickBot="1" x14ac:dyDescent="0.3">
      <c r="A70" s="37"/>
      <c r="B70" s="38"/>
      <c r="C70" s="38"/>
      <c r="D70" s="38"/>
      <c r="E70" s="38"/>
      <c r="F70" s="38"/>
      <c r="G70" s="38"/>
      <c r="H70" s="38"/>
      <c r="I70" s="38"/>
      <c r="J70" s="38"/>
    </row>
    <row r="71" spans="1:10" ht="15" customHeight="1" thickBot="1" x14ac:dyDescent="0.3">
      <c r="A71" s="39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thickBot="1" x14ac:dyDescent="0.3">
      <c r="A72" s="37"/>
      <c r="B72" s="38"/>
      <c r="C72" s="38"/>
      <c r="D72" s="38"/>
      <c r="E72" s="38"/>
      <c r="F72" s="38"/>
      <c r="G72" s="38"/>
      <c r="H72" s="38"/>
      <c r="I72" s="38"/>
      <c r="J72" s="38"/>
    </row>
    <row r="73" spans="1:10" ht="15" customHeight="1" thickBot="1" x14ac:dyDescent="0.3">
      <c r="A73" s="39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thickBot="1" x14ac:dyDescent="0.3">
      <c r="A74" s="37"/>
      <c r="B74" s="38"/>
      <c r="C74" s="38"/>
      <c r="D74" s="38"/>
      <c r="E74" s="38"/>
      <c r="F74" s="38"/>
      <c r="G74" s="38"/>
      <c r="H74" s="38"/>
      <c r="I74" s="38"/>
      <c r="J74" s="38"/>
    </row>
    <row r="75" spans="1:10" ht="15" customHeight="1" thickBot="1" x14ac:dyDescent="0.3">
      <c r="A75" s="39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thickBot="1" x14ac:dyDescent="0.3">
      <c r="A76" s="37"/>
      <c r="B76" s="38"/>
      <c r="C76" s="38"/>
      <c r="D76" s="38"/>
      <c r="E76" s="38"/>
      <c r="F76" s="38"/>
      <c r="G76" s="38"/>
      <c r="H76" s="38"/>
      <c r="I76" s="38"/>
      <c r="J76" s="38"/>
    </row>
    <row r="77" spans="1:10" ht="15" customHeight="1" thickBot="1" x14ac:dyDescent="0.3">
      <c r="A77" s="39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thickBot="1" x14ac:dyDescent="0.3">
      <c r="A78" s="37"/>
      <c r="B78" s="38"/>
      <c r="C78" s="38"/>
      <c r="D78" s="38"/>
      <c r="E78" s="38"/>
      <c r="F78" s="38"/>
      <c r="G78" s="38"/>
      <c r="H78" s="38"/>
      <c r="I78" s="38"/>
      <c r="J78" s="38"/>
    </row>
    <row r="79" spans="1:10" ht="15" customHeight="1" thickBot="1" x14ac:dyDescent="0.3">
      <c r="A79" s="39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thickBot="1" x14ac:dyDescent="0.3">
      <c r="A80" s="37"/>
      <c r="B80" s="38"/>
      <c r="C80" s="38"/>
      <c r="D80" s="38"/>
      <c r="E80" s="38"/>
      <c r="F80" s="38"/>
      <c r="G80" s="38"/>
      <c r="H80" s="38"/>
      <c r="I80" s="38"/>
      <c r="J80" s="38"/>
    </row>
    <row r="81" spans="1:10" ht="15" customHeight="1" thickBot="1" x14ac:dyDescent="0.3">
      <c r="A81" s="39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thickBot="1" x14ac:dyDescent="0.3">
      <c r="A82" s="37"/>
      <c r="B82" s="38"/>
      <c r="C82" s="38"/>
      <c r="D82" s="38"/>
      <c r="E82" s="38"/>
      <c r="F82" s="38"/>
      <c r="G82" s="38"/>
      <c r="H82" s="38"/>
      <c r="I82" s="38"/>
      <c r="J82" s="38"/>
    </row>
    <row r="83" spans="1:10" ht="15" customHeight="1" thickBot="1" x14ac:dyDescent="0.3">
      <c r="A83" s="39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thickBot="1" x14ac:dyDescent="0.3">
      <c r="A84" s="37"/>
      <c r="B84" s="38"/>
      <c r="C84" s="38"/>
      <c r="D84" s="38"/>
      <c r="E84" s="38"/>
      <c r="F84" s="38"/>
      <c r="G84" s="38"/>
      <c r="H84" s="38"/>
      <c r="I84" s="38"/>
      <c r="J84" s="38"/>
    </row>
    <row r="85" spans="1:10" ht="15" customHeight="1" thickBot="1" x14ac:dyDescent="0.3">
      <c r="A85" s="39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thickBot="1" x14ac:dyDescent="0.3">
      <c r="A86" s="37"/>
      <c r="B86" s="38"/>
      <c r="C86" s="38"/>
      <c r="D86" s="38"/>
      <c r="E86" s="38"/>
      <c r="F86" s="38"/>
      <c r="G86" s="38"/>
      <c r="H86" s="38"/>
      <c r="I86" s="38"/>
      <c r="J86" s="38"/>
    </row>
    <row r="87" spans="1:10" ht="15" customHeight="1" thickBot="1" x14ac:dyDescent="0.3">
      <c r="A87" s="39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thickBot="1" x14ac:dyDescent="0.3">
      <c r="A88" s="37"/>
      <c r="B88" s="38"/>
      <c r="C88" s="38"/>
      <c r="D88" s="38"/>
      <c r="E88" s="38"/>
      <c r="F88" s="38"/>
      <c r="G88" s="38"/>
      <c r="H88" s="38"/>
      <c r="I88" s="38"/>
      <c r="J88" s="38"/>
    </row>
    <row r="89" spans="1:10" ht="15" customHeight="1" thickBot="1" x14ac:dyDescent="0.3">
      <c r="A89" s="39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thickBot="1" x14ac:dyDescent="0.3">
      <c r="A90" s="37"/>
      <c r="B90" s="38"/>
      <c r="C90" s="38"/>
      <c r="D90" s="38"/>
      <c r="E90" s="38"/>
      <c r="F90" s="38"/>
      <c r="G90" s="38"/>
      <c r="H90" s="38"/>
      <c r="I90" s="38"/>
      <c r="J90" s="38"/>
    </row>
    <row r="91" spans="1:10" ht="15" customHeight="1" thickBot="1" x14ac:dyDescent="0.3">
      <c r="A91" s="39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thickBot="1" x14ac:dyDescent="0.3">
      <c r="A92" s="37"/>
      <c r="B92" s="38"/>
      <c r="C92" s="38"/>
      <c r="D92" s="38"/>
      <c r="E92" s="38"/>
      <c r="F92" s="38"/>
      <c r="G92" s="38"/>
      <c r="H92" s="38"/>
      <c r="I92" s="38"/>
      <c r="J92" s="38"/>
    </row>
    <row r="93" spans="1:10" ht="15" customHeight="1" thickBot="1" x14ac:dyDescent="0.3">
      <c r="A93" s="39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thickBot="1" x14ac:dyDescent="0.3">
      <c r="A94" s="37"/>
      <c r="B94" s="38"/>
      <c r="C94" s="38"/>
      <c r="D94" s="38"/>
      <c r="E94" s="38"/>
      <c r="F94" s="38"/>
      <c r="G94" s="38"/>
      <c r="H94" s="38"/>
      <c r="I94" s="38"/>
      <c r="J94" s="38"/>
    </row>
    <row r="95" spans="1:10" ht="15" customHeight="1" thickBot="1" x14ac:dyDescent="0.3">
      <c r="A95" s="39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thickBot="1" x14ac:dyDescent="0.3">
      <c r="A96" s="37"/>
      <c r="B96" s="38"/>
      <c r="C96" s="38"/>
      <c r="D96" s="38"/>
      <c r="E96" s="38"/>
      <c r="F96" s="38"/>
      <c r="G96" s="38"/>
      <c r="H96" s="38"/>
      <c r="I96" s="38"/>
      <c r="J96" s="38"/>
    </row>
    <row r="97" spans="1:10" ht="15" customHeight="1" thickBot="1" x14ac:dyDescent="0.3">
      <c r="A97" s="39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thickBot="1" x14ac:dyDescent="0.3">
      <c r="A98" s="37"/>
      <c r="B98" s="38"/>
      <c r="C98" s="38"/>
      <c r="D98" s="38"/>
      <c r="E98" s="38"/>
      <c r="F98" s="38"/>
      <c r="G98" s="38"/>
      <c r="H98" s="38"/>
      <c r="I98" s="38"/>
      <c r="J98" s="38"/>
    </row>
    <row r="99" spans="1:10" ht="15" customHeight="1" thickBot="1" x14ac:dyDescent="0.3">
      <c r="A99" s="39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thickBot="1" x14ac:dyDescent="0.3">
      <c r="A100" s="37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 ht="15" customHeight="1" thickBot="1" x14ac:dyDescent="0.3">
      <c r="A101" s="39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thickBot="1" x14ac:dyDescent="0.3">
      <c r="A102" s="37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 ht="15" customHeight="1" thickBot="1" x14ac:dyDescent="0.3">
      <c r="A103" s="39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thickBot="1" x14ac:dyDescent="0.3">
      <c r="A104" s="37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 ht="15" customHeight="1" thickBot="1" x14ac:dyDescent="0.3">
      <c r="A105" s="39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x14ac:dyDescent="0.25">
      <c r="A106" s="13"/>
      <c r="B106" s="14"/>
      <c r="C106" s="14"/>
      <c r="D106" s="14"/>
      <c r="E106" s="14"/>
      <c r="F106" s="14"/>
      <c r="G106" s="14"/>
      <c r="H106" s="15"/>
      <c r="I106" s="14"/>
      <c r="J106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75"/>
  <sheetViews>
    <sheetView zoomScale="85" zoomScaleNormal="85" workbookViewId="0">
      <selection activeCell="D3" sqref="D3"/>
    </sheetView>
  </sheetViews>
  <sheetFormatPr defaultColWidth="9.140625" defaultRowHeight="15" x14ac:dyDescent="0.25"/>
  <cols>
    <col min="1" max="1" width="10.85546875" style="21" bestFit="1" customWidth="1"/>
    <col min="2" max="2" width="23.85546875" style="21" customWidth="1"/>
    <col min="3" max="3" width="25.5703125" style="21" bestFit="1" customWidth="1"/>
    <col min="4" max="4" width="15.7109375" style="21" customWidth="1"/>
    <col min="5" max="5" width="23.7109375" style="21" bestFit="1" customWidth="1"/>
    <col min="6" max="6" width="6.140625" style="21" customWidth="1"/>
    <col min="7" max="7" width="12.140625" style="21" customWidth="1"/>
    <col min="8" max="8" width="10.7109375" style="21" bestFit="1" customWidth="1"/>
    <col min="9" max="9" width="10.85546875" style="21" bestFit="1" customWidth="1"/>
    <col min="10" max="10" width="11.7109375" style="21" customWidth="1"/>
    <col min="11" max="11" width="10.7109375" style="21" customWidth="1"/>
    <col min="12" max="12" width="10" style="21" customWidth="1"/>
    <col min="13" max="14" width="9.140625" style="21"/>
    <col min="15" max="15" width="9.7109375" style="21" bestFit="1" customWidth="1"/>
    <col min="16" max="16" width="9.140625" style="21" customWidth="1"/>
    <col min="17" max="16384" width="9.140625" style="21"/>
  </cols>
  <sheetData>
    <row r="1" spans="1:16" ht="15.75" x14ac:dyDescent="0.25">
      <c r="A1" s="12" t="s">
        <v>41</v>
      </c>
      <c r="B1" s="11"/>
      <c r="C1" s="10"/>
      <c r="D1" s="10"/>
      <c r="E1" s="10"/>
      <c r="G1" s="22" t="s">
        <v>40</v>
      </c>
      <c r="H1" s="23"/>
      <c r="I1" s="23"/>
      <c r="J1" s="24"/>
      <c r="K1" s="24"/>
      <c r="L1" s="24"/>
      <c r="M1" s="24"/>
      <c r="N1" s="24"/>
      <c r="O1" s="24"/>
      <c r="P1" s="24"/>
    </row>
    <row r="2" spans="1:16" x14ac:dyDescent="0.25">
      <c r="A2" s="28" t="s">
        <v>0</v>
      </c>
      <c r="B2" s="29" t="s">
        <v>1</v>
      </c>
      <c r="C2" s="29" t="s">
        <v>2</v>
      </c>
      <c r="D2" s="30" t="s">
        <v>25</v>
      </c>
      <c r="E2" s="30" t="s">
        <v>44</v>
      </c>
      <c r="F2" s="25"/>
      <c r="G2" s="16" t="s">
        <v>30</v>
      </c>
      <c r="H2" s="27" t="str">
        <f>TEXT(EDATE(DATEVALUE("1 "&amp;G2),1),"mmmm")</f>
        <v>October</v>
      </c>
      <c r="I2" s="27" t="str">
        <f>TEXT(EDATE(DATEVALUE("1 "&amp;H2),1),"mmmm")</f>
        <v>November</v>
      </c>
      <c r="J2" s="27" t="str">
        <f t="shared" ref="J2:P2" si="0">TEXT(EDATE(DATEVALUE("1 "&amp;I2),1),"mmmm")</f>
        <v>December</v>
      </c>
      <c r="K2" s="27" t="str">
        <f t="shared" si="0"/>
        <v>January</v>
      </c>
      <c r="L2" s="27" t="str">
        <f t="shared" si="0"/>
        <v>February</v>
      </c>
      <c r="M2" s="27" t="str">
        <f t="shared" si="0"/>
        <v>March</v>
      </c>
      <c r="N2" s="27" t="str">
        <f t="shared" si="0"/>
        <v>April</v>
      </c>
      <c r="O2" s="27" t="str">
        <f t="shared" si="0"/>
        <v>May</v>
      </c>
      <c r="P2" s="27" t="str">
        <f t="shared" si="0"/>
        <v>June</v>
      </c>
    </row>
    <row r="3" spans="1:16" x14ac:dyDescent="0.25">
      <c r="A3" s="18"/>
      <c r="B3" s="18" t="s">
        <v>4</v>
      </c>
      <c r="C3" s="18" t="s">
        <v>95</v>
      </c>
      <c r="D3" s="19" t="str">
        <f>IFERROR(IF(C3="20 LBS 11 x 17 DG3 PAPER",_xlfn.IFNA(INDEX(CONSUMPTION!$A:$J,MATCH($C3,CONSUMPTION!$B:$B,0),MATCH(D$2,CONSUMPTION!$1:$1,0)),"")+_xlfn.IFNA(INDEX(CONSUMPTION!$A:$J,MATCH("24 LBS 11 x 17 PAPER",CONSUMPTION!$B:$B,0),MATCH(D$2,CONSUMPTION!$1:$1,0)),0),IF(C3="20 LBS 8.5 x 11 DG3 PAPER",_xlfn.IFNA(INDEX(CONSUMPTION!$A:$J,MATCH($C3,CONSUMPTION!$B:$B,0),MATCH(D$2,CONSUMPTION!$1:$1,0)),"")+_xlfn.IFNA(INDEX(CONSUMPTION!$A:$J,MATCH("20 LBS 8.5 x 11 PAPER",CONSUMPTION!$B:$B,0),MATCH(D$2,CONSUMPTION!$1:$1,0)),0),_xlfn.IFNA(INDEX(CONSUMPTION!$A:$J,MATCH($C3,CONSUMPTION!$B:$B,0),MATCH(D$2,CONSUMPTION!$1:$1,0)),""))),"")</f>
        <v/>
      </c>
      <c r="E3" s="19" t="str">
        <f>IFERROR(IF(C3="20 LBS 11 x 17 DG3 PAPER",_xlfn.IFNA(INDEX(CONSUMPTION!$A:$J,MATCH($C3,CONSUMPTION!$B:$B,0),MATCH("Usage Consumption",CONSUMPTION!$1:$1,0)),"")+_xlfn.IFNA(INDEX(CONSUMPTION!$A:$J,MATCH("24 LBS 11 x 17 PAPER",CONSUMPTION!$B:$B,0),MATCH("Usage Consumption",CONSUMPTION!$1:$1,0)),0),IF(C3="20 LBS 8.5 x 11 DG3 PAPER",_xlfn.IFNA(INDEX(CONSUMPTION!$A:$J,MATCH($C3,CONSUMPTION!$B:$B,0),MATCH("Usage Consumption",CONSUMPTION!$1:$1,0)),"")+_xlfn.IFNA(INDEX(CONSUMPTION!$A:$J,MATCH("20 LBS 8.5 x 11 PAPER",CONSUMPTION!$B:$B,0),MATCH("Usage Consumption",CONSUMPTION!$1:$1,0)),0),_xlfn.IFNA(INDEX(CONSUMPTION!$A:$J,MATCH($C3,CONSUMPTION!$B:$B,0),MATCH("Usage Consumption",CONSUMPTION!$1:$1,0)),""))),"")</f>
        <v/>
      </c>
      <c r="F3" s="25"/>
      <c r="G3" s="17">
        <f>IF(IFERROR(SUM(D3-E3+G39),0)&lt;0,0,IFERROR(SUM(D3-E3+G39),0))</f>
        <v>0</v>
      </c>
      <c r="H3" s="17">
        <f>IF(IFERROR(SUM(G3-$E3+H39),0)&lt;0,0,IFERROR(SUM(G3-$E3+H39),0))</f>
        <v>0</v>
      </c>
      <c r="I3" s="17">
        <f>IF(IFERROR(SUM(H3-$E3+I39),0)&lt;0,0,IFERROR(SUM(H3-$E3+I39),0))</f>
        <v>0</v>
      </c>
      <c r="J3" s="17">
        <f t="shared" ref="J3:P3" si="1">IF(IFERROR(SUM(I3-$E3+J39),0)&lt;0,0,IFERROR(SUM(I3-$E3+J39),0))</f>
        <v>0</v>
      </c>
      <c r="K3" s="17">
        <f t="shared" si="1"/>
        <v>0</v>
      </c>
      <c r="L3" s="17">
        <f t="shared" si="1"/>
        <v>0</v>
      </c>
      <c r="M3" s="17">
        <f t="shared" si="1"/>
        <v>0</v>
      </c>
      <c r="N3" s="17">
        <f t="shared" si="1"/>
        <v>0</v>
      </c>
      <c r="O3" s="17">
        <f t="shared" si="1"/>
        <v>0</v>
      </c>
      <c r="P3" s="17">
        <f t="shared" si="1"/>
        <v>0</v>
      </c>
    </row>
    <row r="4" spans="1:16" x14ac:dyDescent="0.25">
      <c r="A4" s="18"/>
      <c r="B4" s="18" t="s">
        <v>6</v>
      </c>
      <c r="C4" s="18" t="s">
        <v>96</v>
      </c>
      <c r="D4" s="19" t="str">
        <f>IFERROR(IF(C4="20 LBS 11 x 17 DG3 PAPER",_xlfn.IFNA(INDEX(CONSUMPTION!$A:$J,MATCH($C4,CONSUMPTION!$B:$B,0),MATCH(D$2,CONSUMPTION!$1:$1,0)),"")+_xlfn.IFNA(INDEX(CONSUMPTION!$A:$J,MATCH("24 LBS 11 x 17 PAPER",CONSUMPTION!$B:$B,0),MATCH(D$2,CONSUMPTION!$1:$1,0)),0),IF(C4="20 LBS 8.5 x 11 DG3 PAPER",_xlfn.IFNA(INDEX(CONSUMPTION!$A:$J,MATCH($C4,CONSUMPTION!$B:$B,0),MATCH(D$2,CONSUMPTION!$1:$1,0)),"")+_xlfn.IFNA(INDEX(CONSUMPTION!$A:$J,MATCH("20 LBS 8.5 x 11 PAPER",CONSUMPTION!$B:$B,0),MATCH(D$2,CONSUMPTION!$1:$1,0)),0),_xlfn.IFNA(INDEX(CONSUMPTION!$A:$J,MATCH($C4,CONSUMPTION!$B:$B,0),MATCH(D$2,CONSUMPTION!$1:$1,0)),""))),"")</f>
        <v/>
      </c>
      <c r="E4" s="19" t="str">
        <f>IFERROR(IF(C4="20 LBS 11 x 17 DG3 PAPER",_xlfn.IFNA(INDEX(CONSUMPTION!$A:$J,MATCH($C4,CONSUMPTION!$B:$B,0),MATCH("Usage Consumption",CONSUMPTION!$1:$1,0)),"")+_xlfn.IFNA(INDEX(CONSUMPTION!$A:$J,MATCH("24 LBS 11 x 17 PAPER",CONSUMPTION!$B:$B,0),MATCH("Usage Consumption",CONSUMPTION!$1:$1,0)),0),IF(C4="20 LBS 8.5 x 11 DG3 PAPER",_xlfn.IFNA(INDEX(CONSUMPTION!$A:$J,MATCH($C4,CONSUMPTION!$B:$B,0),MATCH("Usage Consumption",CONSUMPTION!$1:$1,0)),"")+_xlfn.IFNA(INDEX(CONSUMPTION!$A:$J,MATCH("20 LBS 8.5 x 11 PAPER",CONSUMPTION!$B:$B,0),MATCH("Usage Consumption",CONSUMPTION!$1:$1,0)),0),_xlfn.IFNA(INDEX(CONSUMPTION!$A:$J,MATCH($C4,CONSUMPTION!$B:$B,0),MATCH("Usage Consumption",CONSUMPTION!$1:$1,0)),""))),"")</f>
        <v/>
      </c>
      <c r="F4" s="25"/>
      <c r="G4" s="17">
        <f t="shared" ref="G4:G35" si="2">IF(IFERROR(SUM(D4-E4+G40),0)&lt;0,0,IFERROR(SUM(D4-E4+G40),0))</f>
        <v>0</v>
      </c>
      <c r="H4" s="17">
        <f t="shared" ref="H4:P4" si="3">IF(IFERROR(SUM(G4-$E4+H40),0)&lt;0,0,IFERROR(SUM(G4-$E4+H40),0))</f>
        <v>0</v>
      </c>
      <c r="I4" s="17">
        <f t="shared" si="3"/>
        <v>0</v>
      </c>
      <c r="J4" s="17">
        <f t="shared" si="3"/>
        <v>0</v>
      </c>
      <c r="K4" s="17">
        <f t="shared" si="3"/>
        <v>0</v>
      </c>
      <c r="L4" s="17">
        <f t="shared" si="3"/>
        <v>0</v>
      </c>
      <c r="M4" s="17">
        <f t="shared" si="3"/>
        <v>0</v>
      </c>
      <c r="N4" s="17">
        <f t="shared" si="3"/>
        <v>0</v>
      </c>
      <c r="O4" s="17">
        <f t="shared" si="3"/>
        <v>0</v>
      </c>
      <c r="P4" s="17">
        <f t="shared" si="3"/>
        <v>0</v>
      </c>
    </row>
    <row r="5" spans="1:16" x14ac:dyDescent="0.25">
      <c r="A5" s="18"/>
      <c r="B5" s="18" t="s">
        <v>109</v>
      </c>
      <c r="C5" s="18" t="s">
        <v>97</v>
      </c>
      <c r="D5" s="19" t="str">
        <f>IFERROR(IF(C5="20 LBS 11 x 17 DG3 PAPER",_xlfn.IFNA(INDEX(CONSUMPTION!$A:$J,MATCH($C5,CONSUMPTION!$B:$B,0),MATCH(D$2,CONSUMPTION!$1:$1,0)),"")+_xlfn.IFNA(INDEX(CONSUMPTION!$A:$J,MATCH("24 LBS 11 x 17 PAPER",CONSUMPTION!$B:$B,0),MATCH(D$2,CONSUMPTION!$1:$1,0)),0),IF(C5="20 LBS 8.5 x 11 DG3 PAPER",_xlfn.IFNA(INDEX(CONSUMPTION!$A:$J,MATCH($C5,CONSUMPTION!$B:$B,0),MATCH(D$2,CONSUMPTION!$1:$1,0)),"")+_xlfn.IFNA(INDEX(CONSUMPTION!$A:$J,MATCH("20 LBS 8.5 x 11 PAPER",CONSUMPTION!$B:$B,0),MATCH(D$2,CONSUMPTION!$1:$1,0)),0),_xlfn.IFNA(INDEX(CONSUMPTION!$A:$J,MATCH($C5,CONSUMPTION!$B:$B,0),MATCH(D$2,CONSUMPTION!$1:$1,0)),""))),"")</f>
        <v/>
      </c>
      <c r="E5" s="19" t="str">
        <f>IFERROR(IF(C5="20 LBS 11 x 17 DG3 PAPER",_xlfn.IFNA(INDEX(CONSUMPTION!$A:$J,MATCH($C5,CONSUMPTION!$B:$B,0),MATCH("Usage Consumption",CONSUMPTION!$1:$1,0)),"")+_xlfn.IFNA(INDEX(CONSUMPTION!$A:$J,MATCH("24 LBS 11 x 17 PAPER",CONSUMPTION!$B:$B,0),MATCH("Usage Consumption",CONSUMPTION!$1:$1,0)),0),IF(C5="20 LBS 8.5 x 11 DG3 PAPER",_xlfn.IFNA(INDEX(CONSUMPTION!$A:$J,MATCH($C5,CONSUMPTION!$B:$B,0),MATCH("Usage Consumption",CONSUMPTION!$1:$1,0)),"")+_xlfn.IFNA(INDEX(CONSUMPTION!$A:$J,MATCH("20 LBS 8.5 x 11 PAPER",CONSUMPTION!$B:$B,0),MATCH("Usage Consumption",CONSUMPTION!$1:$1,0)),0),_xlfn.IFNA(INDEX(CONSUMPTION!$A:$J,MATCH($C5,CONSUMPTION!$B:$B,0),MATCH("Usage Consumption",CONSUMPTION!$1:$1,0)),""))),"")</f>
        <v/>
      </c>
      <c r="F5" s="25"/>
      <c r="G5" s="17">
        <f t="shared" si="2"/>
        <v>0</v>
      </c>
      <c r="H5" s="17">
        <f t="shared" ref="H5:P5" si="4">IF(IFERROR(SUM(G5-$E5+H41),0)&lt;0,0,IFERROR(SUM(G5-$E5+H41),0))</f>
        <v>0</v>
      </c>
      <c r="I5" s="17">
        <f t="shared" si="4"/>
        <v>0</v>
      </c>
      <c r="J5" s="17">
        <f t="shared" si="4"/>
        <v>0</v>
      </c>
      <c r="K5" s="17">
        <f t="shared" si="4"/>
        <v>0</v>
      </c>
      <c r="L5" s="17">
        <f t="shared" si="4"/>
        <v>0</v>
      </c>
      <c r="M5" s="17">
        <f t="shared" si="4"/>
        <v>0</v>
      </c>
      <c r="N5" s="17">
        <f t="shared" si="4"/>
        <v>0</v>
      </c>
      <c r="O5" s="17">
        <f t="shared" si="4"/>
        <v>0</v>
      </c>
      <c r="P5" s="17">
        <f t="shared" si="4"/>
        <v>0</v>
      </c>
    </row>
    <row r="6" spans="1:16" x14ac:dyDescent="0.25">
      <c r="A6" s="18"/>
      <c r="B6" s="18" t="s">
        <v>10</v>
      </c>
      <c r="C6" s="18" t="s">
        <v>11</v>
      </c>
      <c r="D6" s="19" t="str">
        <f>IFERROR(IF(C6="20 LBS 11 x 17 DG3 PAPER",_xlfn.IFNA(INDEX(CONSUMPTION!$A:$J,MATCH($C6,CONSUMPTION!$B:$B,0),MATCH(D$2,CONSUMPTION!$1:$1,0)),"")+_xlfn.IFNA(INDEX(CONSUMPTION!$A:$J,MATCH("24 LBS 11 x 17 PAPER",CONSUMPTION!$B:$B,0),MATCH(D$2,CONSUMPTION!$1:$1,0)),0),IF(C6="20 LBS 8.5 x 11 DG3 PAPER",_xlfn.IFNA(INDEX(CONSUMPTION!$A:$J,MATCH($C6,CONSUMPTION!$B:$B,0),MATCH(D$2,CONSUMPTION!$1:$1,0)),"")+_xlfn.IFNA(INDEX(CONSUMPTION!$A:$J,MATCH("20 LBS 8.5 x 11 PAPER",CONSUMPTION!$B:$B,0),MATCH(D$2,CONSUMPTION!$1:$1,0)),0),_xlfn.IFNA(INDEX(CONSUMPTION!$A:$J,MATCH($C6,CONSUMPTION!$B:$B,0),MATCH(D$2,CONSUMPTION!$1:$1,0)),""))),"")</f>
        <v/>
      </c>
      <c r="E6" s="19" t="str">
        <f>IFERROR(IF(C6="20 LBS 11 x 17 DG3 PAPER",_xlfn.IFNA(INDEX(CONSUMPTION!$A:$J,MATCH($C6,CONSUMPTION!$B:$B,0),MATCH("Usage Consumption",CONSUMPTION!$1:$1,0)),"")+_xlfn.IFNA(INDEX(CONSUMPTION!$A:$J,MATCH("24 LBS 11 x 17 PAPER",CONSUMPTION!$B:$B,0),MATCH("Usage Consumption",CONSUMPTION!$1:$1,0)),0),IF(C6="20 LBS 8.5 x 11 DG3 PAPER",_xlfn.IFNA(INDEX(CONSUMPTION!$A:$J,MATCH($C6,CONSUMPTION!$B:$B,0),MATCH("Usage Consumption",CONSUMPTION!$1:$1,0)),"")+_xlfn.IFNA(INDEX(CONSUMPTION!$A:$J,MATCH("20 LBS 8.5 x 11 PAPER",CONSUMPTION!$B:$B,0),MATCH("Usage Consumption",CONSUMPTION!$1:$1,0)),0),_xlfn.IFNA(INDEX(CONSUMPTION!$A:$J,MATCH($C6,CONSUMPTION!$B:$B,0),MATCH("Usage Consumption",CONSUMPTION!$1:$1,0)),""))),"")</f>
        <v/>
      </c>
      <c r="F6" s="25"/>
      <c r="G6" s="17">
        <f t="shared" si="2"/>
        <v>0</v>
      </c>
      <c r="H6" s="17">
        <f t="shared" ref="H6:P6" si="5">IF(IFERROR(SUM(G6-$E6+H42),0)&lt;0,0,IFERROR(SUM(G6-$E6+H42),0))</f>
        <v>0</v>
      </c>
      <c r="I6" s="17">
        <f t="shared" si="5"/>
        <v>0</v>
      </c>
      <c r="J6" s="17">
        <f t="shared" si="5"/>
        <v>0</v>
      </c>
      <c r="K6" s="17">
        <f t="shared" si="5"/>
        <v>0</v>
      </c>
      <c r="L6" s="17">
        <f t="shared" si="5"/>
        <v>0</v>
      </c>
      <c r="M6" s="17">
        <f t="shared" si="5"/>
        <v>0</v>
      </c>
      <c r="N6" s="17">
        <f t="shared" si="5"/>
        <v>0</v>
      </c>
      <c r="O6" s="17">
        <f t="shared" si="5"/>
        <v>0</v>
      </c>
      <c r="P6" s="17">
        <f t="shared" si="5"/>
        <v>0</v>
      </c>
    </row>
    <row r="7" spans="1:16" x14ac:dyDescent="0.25">
      <c r="A7" s="18"/>
      <c r="B7" s="18" t="s">
        <v>12</v>
      </c>
      <c r="C7" s="18" t="s">
        <v>13</v>
      </c>
      <c r="D7" s="19" t="str">
        <f>IFERROR(IF(C7="20 LBS 11 x 17 DG3 PAPER",_xlfn.IFNA(INDEX(CONSUMPTION!$A:$J,MATCH($C7,CONSUMPTION!$B:$B,0),MATCH(D$2,CONSUMPTION!$1:$1,0)),"")+_xlfn.IFNA(INDEX(CONSUMPTION!$A:$J,MATCH("24 LBS 11 x 17 PAPER",CONSUMPTION!$B:$B,0),MATCH(D$2,CONSUMPTION!$1:$1,0)),0),IF(C7="20 LBS 8.5 x 11 DG3 PAPER",_xlfn.IFNA(INDEX(CONSUMPTION!$A:$J,MATCH($C7,CONSUMPTION!$B:$B,0),MATCH(D$2,CONSUMPTION!$1:$1,0)),"")+_xlfn.IFNA(INDEX(CONSUMPTION!$A:$J,MATCH("20 LBS 8.5 x 11 PAPER",CONSUMPTION!$B:$B,0),MATCH(D$2,CONSUMPTION!$1:$1,0)),0),_xlfn.IFNA(INDEX(CONSUMPTION!$A:$J,MATCH($C7,CONSUMPTION!$B:$B,0),MATCH(D$2,CONSUMPTION!$1:$1,0)),""))),"")</f>
        <v/>
      </c>
      <c r="E7" s="19" t="str">
        <f>IFERROR(IF(C7="20 LBS 11 x 17 DG3 PAPER",_xlfn.IFNA(INDEX(CONSUMPTION!$A:$J,MATCH($C7,CONSUMPTION!$B:$B,0),MATCH("Usage Consumption",CONSUMPTION!$1:$1,0)),"")+_xlfn.IFNA(INDEX(CONSUMPTION!$A:$J,MATCH("24 LBS 11 x 17 PAPER",CONSUMPTION!$B:$B,0),MATCH("Usage Consumption",CONSUMPTION!$1:$1,0)),0),IF(C7="20 LBS 8.5 x 11 DG3 PAPER",_xlfn.IFNA(INDEX(CONSUMPTION!$A:$J,MATCH($C7,CONSUMPTION!$B:$B,0),MATCH("Usage Consumption",CONSUMPTION!$1:$1,0)),"")+_xlfn.IFNA(INDEX(CONSUMPTION!$A:$J,MATCH("20 LBS 8.5 x 11 PAPER",CONSUMPTION!$B:$B,0),MATCH("Usage Consumption",CONSUMPTION!$1:$1,0)),0),_xlfn.IFNA(INDEX(CONSUMPTION!$A:$J,MATCH($C7,CONSUMPTION!$B:$B,0),MATCH("Usage Consumption",CONSUMPTION!$1:$1,0)),""))),"")</f>
        <v/>
      </c>
      <c r="F7" s="25"/>
      <c r="G7" s="17">
        <f t="shared" si="2"/>
        <v>0</v>
      </c>
      <c r="H7" s="17">
        <f t="shared" ref="H7:P7" si="6">IF(IFERROR(SUM(G7-$E7+H43),0)&lt;0,0,IFERROR(SUM(G7-$E7+H43),0))</f>
        <v>0</v>
      </c>
      <c r="I7" s="17">
        <f t="shared" si="6"/>
        <v>0</v>
      </c>
      <c r="J7" s="17">
        <f t="shared" si="6"/>
        <v>0</v>
      </c>
      <c r="K7" s="17">
        <f t="shared" si="6"/>
        <v>0</v>
      </c>
      <c r="L7" s="17">
        <f t="shared" si="6"/>
        <v>0</v>
      </c>
      <c r="M7" s="17">
        <f t="shared" si="6"/>
        <v>0</v>
      </c>
      <c r="N7" s="17">
        <f t="shared" si="6"/>
        <v>0</v>
      </c>
      <c r="O7" s="17">
        <f t="shared" si="6"/>
        <v>0</v>
      </c>
      <c r="P7" s="17">
        <f t="shared" si="6"/>
        <v>0</v>
      </c>
    </row>
    <row r="8" spans="1:16" x14ac:dyDescent="0.25">
      <c r="A8" s="18"/>
      <c r="B8" s="18" t="s">
        <v>14</v>
      </c>
      <c r="C8" s="18" t="s">
        <v>15</v>
      </c>
      <c r="D8" s="19" t="str">
        <f>IFERROR(IF(C8="20 LBS 11 x 17 DG3 PAPER",_xlfn.IFNA(INDEX(CONSUMPTION!$A:$J,MATCH($C8,CONSUMPTION!$B:$B,0),MATCH(D$2,CONSUMPTION!$1:$1,0)),"")+_xlfn.IFNA(INDEX(CONSUMPTION!$A:$J,MATCH("24 LBS 11 x 17 PAPER",CONSUMPTION!$B:$B,0),MATCH(D$2,CONSUMPTION!$1:$1,0)),0),IF(C8="20 LBS 8.5 x 11 DG3 PAPER",_xlfn.IFNA(INDEX(CONSUMPTION!$A:$J,MATCH($C8,CONSUMPTION!$B:$B,0),MATCH(D$2,CONSUMPTION!$1:$1,0)),"")+_xlfn.IFNA(INDEX(CONSUMPTION!$A:$J,MATCH("20 LBS 8.5 x 11 PAPER",CONSUMPTION!$B:$B,0),MATCH(D$2,CONSUMPTION!$1:$1,0)),0),_xlfn.IFNA(INDEX(CONSUMPTION!$A:$J,MATCH($C8,CONSUMPTION!$B:$B,0),MATCH(D$2,CONSUMPTION!$1:$1,0)),""))),"")</f>
        <v/>
      </c>
      <c r="E8" s="19" t="str">
        <f>IFERROR(IF(C8="20 LBS 11 x 17 DG3 PAPER",_xlfn.IFNA(INDEX(CONSUMPTION!$A:$J,MATCH($C8,CONSUMPTION!$B:$B,0),MATCH("Usage Consumption",CONSUMPTION!$1:$1,0)),"")+_xlfn.IFNA(INDEX(CONSUMPTION!$A:$J,MATCH("24 LBS 11 x 17 PAPER",CONSUMPTION!$B:$B,0),MATCH("Usage Consumption",CONSUMPTION!$1:$1,0)),0),IF(C8="20 LBS 8.5 x 11 DG3 PAPER",_xlfn.IFNA(INDEX(CONSUMPTION!$A:$J,MATCH($C8,CONSUMPTION!$B:$B,0),MATCH("Usage Consumption",CONSUMPTION!$1:$1,0)),"")+_xlfn.IFNA(INDEX(CONSUMPTION!$A:$J,MATCH("20 LBS 8.5 x 11 PAPER",CONSUMPTION!$B:$B,0),MATCH("Usage Consumption",CONSUMPTION!$1:$1,0)),0),_xlfn.IFNA(INDEX(CONSUMPTION!$A:$J,MATCH($C8,CONSUMPTION!$B:$B,0),MATCH("Usage Consumption",CONSUMPTION!$1:$1,0)),""))),"")</f>
        <v/>
      </c>
      <c r="F8" s="25"/>
      <c r="G8" s="17">
        <f t="shared" si="2"/>
        <v>0</v>
      </c>
      <c r="H8" s="17">
        <f t="shared" ref="H8:P8" si="7">IF(IFERROR(SUM(G8-$E8+H44),0)&lt;0,0,IFERROR(SUM(G8-$E8+H44),0))</f>
        <v>0</v>
      </c>
      <c r="I8" s="17">
        <f t="shared" si="7"/>
        <v>0</v>
      </c>
      <c r="J8" s="17">
        <f t="shared" si="7"/>
        <v>0</v>
      </c>
      <c r="K8" s="17">
        <f t="shared" si="7"/>
        <v>0</v>
      </c>
      <c r="L8" s="17">
        <f t="shared" si="7"/>
        <v>0</v>
      </c>
      <c r="M8" s="17">
        <f t="shared" si="7"/>
        <v>0</v>
      </c>
      <c r="N8" s="17">
        <f t="shared" si="7"/>
        <v>0</v>
      </c>
      <c r="O8" s="17">
        <f t="shared" si="7"/>
        <v>0</v>
      </c>
      <c r="P8" s="17">
        <f t="shared" si="7"/>
        <v>0</v>
      </c>
    </row>
    <row r="9" spans="1:16" x14ac:dyDescent="0.25">
      <c r="A9" s="18"/>
      <c r="B9" s="18" t="s">
        <v>49</v>
      </c>
      <c r="C9" s="18" t="s">
        <v>50</v>
      </c>
      <c r="D9" s="19" t="str">
        <f>IFERROR(IF(C9="20 LBS 11 x 17 DG3 PAPER",_xlfn.IFNA(INDEX(CONSUMPTION!$A:$J,MATCH($C9,CONSUMPTION!$B:$B,0),MATCH(D$2,CONSUMPTION!$1:$1,0)),"")+_xlfn.IFNA(INDEX(CONSUMPTION!$A:$J,MATCH("24 LBS 11 x 17 PAPER",CONSUMPTION!$B:$B,0),MATCH(D$2,CONSUMPTION!$1:$1,0)),0),IF(C9="20 LBS 8.5 x 11 DG3 PAPER",_xlfn.IFNA(INDEX(CONSUMPTION!$A:$J,MATCH($C9,CONSUMPTION!$B:$B,0),MATCH(D$2,CONSUMPTION!$1:$1,0)),"")+_xlfn.IFNA(INDEX(CONSUMPTION!$A:$J,MATCH("20 LBS 8.5 x 11 PAPER",CONSUMPTION!$B:$B,0),MATCH(D$2,CONSUMPTION!$1:$1,0)),0),_xlfn.IFNA(INDEX(CONSUMPTION!$A:$J,MATCH($C9,CONSUMPTION!$B:$B,0),MATCH(D$2,CONSUMPTION!$1:$1,0)),""))),"")</f>
        <v/>
      </c>
      <c r="E9" s="19" t="str">
        <f>IFERROR(IF(C9="20 LBS 11 x 17 DG3 PAPER",_xlfn.IFNA(INDEX(CONSUMPTION!$A:$J,MATCH($C9,CONSUMPTION!$B:$B,0),MATCH("Usage Consumption",CONSUMPTION!$1:$1,0)),"")+_xlfn.IFNA(INDEX(CONSUMPTION!$A:$J,MATCH("24 LBS 11 x 17 PAPER",CONSUMPTION!$B:$B,0),MATCH("Usage Consumption",CONSUMPTION!$1:$1,0)),0),IF(C9="20 LBS 8.5 x 11 DG3 PAPER",_xlfn.IFNA(INDEX(CONSUMPTION!$A:$J,MATCH($C9,CONSUMPTION!$B:$B,0),MATCH("Usage Consumption",CONSUMPTION!$1:$1,0)),"")+_xlfn.IFNA(INDEX(CONSUMPTION!$A:$J,MATCH("20 LBS 8.5 x 11 PAPER",CONSUMPTION!$B:$B,0),MATCH("Usage Consumption",CONSUMPTION!$1:$1,0)),0),_xlfn.IFNA(INDEX(CONSUMPTION!$A:$J,MATCH($C9,CONSUMPTION!$B:$B,0),MATCH("Usage Consumption",CONSUMPTION!$1:$1,0)),""))),"")</f>
        <v/>
      </c>
      <c r="F9" s="25"/>
      <c r="G9" s="17">
        <f t="shared" si="2"/>
        <v>0</v>
      </c>
      <c r="H9" s="17">
        <f t="shared" ref="H9:P9" si="8">IF(IFERROR(SUM(G9-$E9+H45),0)&lt;0,0,IFERROR(SUM(G9-$E9+H45),0))</f>
        <v>0</v>
      </c>
      <c r="I9" s="17">
        <f t="shared" si="8"/>
        <v>0</v>
      </c>
      <c r="J9" s="17">
        <f t="shared" si="8"/>
        <v>0</v>
      </c>
      <c r="K9" s="17">
        <f t="shared" si="8"/>
        <v>0</v>
      </c>
      <c r="L9" s="17">
        <f t="shared" si="8"/>
        <v>0</v>
      </c>
      <c r="M9" s="17">
        <f t="shared" si="8"/>
        <v>0</v>
      </c>
      <c r="N9" s="17">
        <f t="shared" si="8"/>
        <v>0</v>
      </c>
      <c r="O9" s="17">
        <f t="shared" si="8"/>
        <v>0</v>
      </c>
      <c r="P9" s="17">
        <f t="shared" si="8"/>
        <v>0</v>
      </c>
    </row>
    <row r="10" spans="1:16" x14ac:dyDescent="0.25">
      <c r="A10" s="18"/>
      <c r="B10" s="18"/>
      <c r="C10" s="18"/>
      <c r="D10" s="19" t="str">
        <f>IFERROR(IF(C10="20 LBS 11 x 17 DG3 PAPER",_xlfn.IFNA(INDEX(CONSUMPTION!$A:$J,MATCH($C10,CONSUMPTION!$B:$B,0),MATCH(D$2,CONSUMPTION!$1:$1,0)),"")+_xlfn.IFNA(INDEX(CONSUMPTION!$A:$J,MATCH("24 LBS 11 x 17 PAPER",CONSUMPTION!$B:$B,0),MATCH(D$2,CONSUMPTION!$1:$1,0)),0),IF(C10="20 LBS 8.5 x 11 DG3 PAPER",_xlfn.IFNA(INDEX(CONSUMPTION!$A:$J,MATCH($C10,CONSUMPTION!$B:$B,0),MATCH(D$2,CONSUMPTION!$1:$1,0)),"")+_xlfn.IFNA(INDEX(CONSUMPTION!$A:$J,MATCH("20 LBS 8.5 x 11 PAPER",CONSUMPTION!$B:$B,0),MATCH(D$2,CONSUMPTION!$1:$1,0)),0),_xlfn.IFNA(INDEX(CONSUMPTION!$A:$J,MATCH($C10,CONSUMPTION!$B:$B,0),MATCH(D$2,CONSUMPTION!$1:$1,0)),""))),"")</f>
        <v/>
      </c>
      <c r="E10" s="19" t="str">
        <f>IFERROR(IF(C10="20 LBS 11 x 17 DG3 PAPER",_xlfn.IFNA(INDEX(CONSUMPTION!$A:$J,MATCH($C10,CONSUMPTION!$B:$B,0),MATCH("Usage Consumption",CONSUMPTION!$1:$1,0)),"")+_xlfn.IFNA(INDEX(CONSUMPTION!$A:$J,MATCH("24 LBS 11 x 17 PAPER",CONSUMPTION!$B:$B,0),MATCH("Usage Consumption",CONSUMPTION!$1:$1,0)),0),IF(C10="20 LBS 8.5 x 11 DG3 PAPER",_xlfn.IFNA(INDEX(CONSUMPTION!$A:$J,MATCH($C10,CONSUMPTION!$B:$B,0),MATCH("Usage Consumption",CONSUMPTION!$1:$1,0)),"")+_xlfn.IFNA(INDEX(CONSUMPTION!$A:$J,MATCH("20 LBS 8.5 x 11 PAPER",CONSUMPTION!$B:$B,0),MATCH("Usage Consumption",CONSUMPTION!$1:$1,0)),0),_xlfn.IFNA(INDEX(CONSUMPTION!$A:$J,MATCH($C10,CONSUMPTION!$B:$B,0),MATCH("Usage Consumption",CONSUMPTION!$1:$1,0)),""))),"")</f>
        <v/>
      </c>
      <c r="F10" s="25"/>
      <c r="G10" s="17">
        <f t="shared" si="2"/>
        <v>0</v>
      </c>
      <c r="H10" s="17">
        <f t="shared" ref="H10:P10" si="9">IF(IFERROR(SUM(G10-$E10+H46),0)&lt;0,0,IFERROR(SUM(G10-$E10+H46),0))</f>
        <v>0</v>
      </c>
      <c r="I10" s="17">
        <f t="shared" si="9"/>
        <v>0</v>
      </c>
      <c r="J10" s="17">
        <f t="shared" si="9"/>
        <v>0</v>
      </c>
      <c r="K10" s="17">
        <f t="shared" si="9"/>
        <v>0</v>
      </c>
      <c r="L10" s="17">
        <f t="shared" si="9"/>
        <v>0</v>
      </c>
      <c r="M10" s="17">
        <f t="shared" si="9"/>
        <v>0</v>
      </c>
      <c r="N10" s="17">
        <f t="shared" si="9"/>
        <v>0</v>
      </c>
      <c r="O10" s="17">
        <f t="shared" si="9"/>
        <v>0</v>
      </c>
      <c r="P10" s="17">
        <f t="shared" si="9"/>
        <v>0</v>
      </c>
    </row>
    <row r="11" spans="1:16" hidden="1" x14ac:dyDescent="0.25">
      <c r="A11" s="18"/>
      <c r="B11" s="18"/>
      <c r="C11" s="18"/>
      <c r="D11" s="19" t="str">
        <f>IFERROR(IF(C11="20 LBS 11 x 17 DG3 PAPER",_xlfn.IFNA(INDEX(CONSUMPTION!$A:$J,MATCH($C11,CONSUMPTION!$B:$B,0),MATCH(D$2,CONSUMPTION!$1:$1,0)),"")+_xlfn.IFNA(INDEX(CONSUMPTION!$A:$J,MATCH("24 LBS 11 x 17 PAPER",CONSUMPTION!$B:$B,0),MATCH(D$2,CONSUMPTION!$1:$1,0)),0),IF(C11="20 LBS 8.5 x 11 DG3 PAPER",_xlfn.IFNA(INDEX(CONSUMPTION!$A:$J,MATCH($C11,CONSUMPTION!$B:$B,0),MATCH(D$2,CONSUMPTION!$1:$1,0)),"")+_xlfn.IFNA(INDEX(CONSUMPTION!$A:$J,MATCH("20 LBS 8.5 x 11 PAPER",CONSUMPTION!$B:$B,0),MATCH(D$2,CONSUMPTION!$1:$1,0)),0),_xlfn.IFNA(INDEX(CONSUMPTION!$A:$J,MATCH($C11,CONSUMPTION!$B:$B,0),MATCH(D$2,CONSUMPTION!$1:$1,0)),""))),"")</f>
        <v/>
      </c>
      <c r="E11" s="19" t="str">
        <f>IFERROR(IF(C11="20 LBS 11 x 17 DG3 PAPER",_xlfn.IFNA(INDEX(CONSUMPTION!$A:$J,MATCH($C11,CONSUMPTION!$B:$B,0),MATCH("Usage Consumption",CONSUMPTION!$1:$1,0)),"")+_xlfn.IFNA(INDEX(CONSUMPTION!$A:$J,MATCH("24 LBS 11 x 17 PAPER",CONSUMPTION!$B:$B,0),MATCH("Usage Consumption",CONSUMPTION!$1:$1,0)),0),IF(C11="20 LBS 8.5 x 11 DG3 PAPER",_xlfn.IFNA(INDEX(CONSUMPTION!$A:$J,MATCH($C11,CONSUMPTION!$B:$B,0),MATCH("Usage Consumption",CONSUMPTION!$1:$1,0)),"")+_xlfn.IFNA(INDEX(CONSUMPTION!$A:$J,MATCH("20 LBS 8.5 x 11 PAPER",CONSUMPTION!$B:$B,0),MATCH("Usage Consumption",CONSUMPTION!$1:$1,0)),0),_xlfn.IFNA(INDEX(CONSUMPTION!$A:$J,MATCH($C11,CONSUMPTION!$B:$B,0),MATCH("Usage Consumption",CONSUMPTION!$1:$1,0)),""))),"")</f>
        <v/>
      </c>
      <c r="F11" s="25"/>
      <c r="G11" s="17">
        <f t="shared" si="2"/>
        <v>0</v>
      </c>
      <c r="H11" s="17">
        <f t="shared" ref="H11:P11" si="10">IF(IFERROR(SUM(G11-$E11+H47),0)&lt;0,0,IFERROR(SUM(G11-$E11+H47),0))</f>
        <v>0</v>
      </c>
      <c r="I11" s="17">
        <f t="shared" si="10"/>
        <v>0</v>
      </c>
      <c r="J11" s="17">
        <f t="shared" si="10"/>
        <v>0</v>
      </c>
      <c r="K11" s="17">
        <f t="shared" si="10"/>
        <v>0</v>
      </c>
      <c r="L11" s="17">
        <f t="shared" si="10"/>
        <v>0</v>
      </c>
      <c r="M11" s="17">
        <f t="shared" si="10"/>
        <v>0</v>
      </c>
      <c r="N11" s="17">
        <f t="shared" si="10"/>
        <v>0</v>
      </c>
      <c r="O11" s="17">
        <f t="shared" si="10"/>
        <v>0</v>
      </c>
      <c r="P11" s="17">
        <f t="shared" si="10"/>
        <v>0</v>
      </c>
    </row>
    <row r="12" spans="1:16" hidden="1" x14ac:dyDescent="0.25">
      <c r="A12" s="18"/>
      <c r="B12" s="18"/>
      <c r="C12" s="18"/>
      <c r="D12" s="19" t="str">
        <f>IFERROR(IF(C12="20 LBS 11 x 17 DG3 PAPER",_xlfn.IFNA(INDEX(CONSUMPTION!$A:$J,MATCH($C12,CONSUMPTION!$B:$B,0),MATCH(D$2,CONSUMPTION!$1:$1,0)),"")+_xlfn.IFNA(INDEX(CONSUMPTION!$A:$J,MATCH("24 LBS 11 x 17 PAPER",CONSUMPTION!$B:$B,0),MATCH(D$2,CONSUMPTION!$1:$1,0)),0),IF(C12="20 LBS 8.5 x 11 DG3 PAPER",_xlfn.IFNA(INDEX(CONSUMPTION!$A:$J,MATCH($C12,CONSUMPTION!$B:$B,0),MATCH(D$2,CONSUMPTION!$1:$1,0)),"")+_xlfn.IFNA(INDEX(CONSUMPTION!$A:$J,MATCH("20 LBS 8.5 x 11 PAPER",CONSUMPTION!$B:$B,0),MATCH(D$2,CONSUMPTION!$1:$1,0)),0),_xlfn.IFNA(INDEX(CONSUMPTION!$A:$J,MATCH($C12,CONSUMPTION!$B:$B,0),MATCH(D$2,CONSUMPTION!$1:$1,0)),""))),"")</f>
        <v/>
      </c>
      <c r="E12" s="19" t="str">
        <f>IFERROR(IF(C12="20 LBS 11 x 17 DG3 PAPER",_xlfn.IFNA(INDEX(CONSUMPTION!$A:$J,MATCH($C12,CONSUMPTION!$B:$B,0),MATCH("Usage Consumption",CONSUMPTION!$1:$1,0)),"")+_xlfn.IFNA(INDEX(CONSUMPTION!$A:$J,MATCH("24 LBS 11 x 17 PAPER",CONSUMPTION!$B:$B,0),MATCH("Usage Consumption",CONSUMPTION!$1:$1,0)),0),IF(C12="20 LBS 8.5 x 11 DG3 PAPER",_xlfn.IFNA(INDEX(CONSUMPTION!$A:$J,MATCH($C12,CONSUMPTION!$B:$B,0),MATCH("Usage Consumption",CONSUMPTION!$1:$1,0)),"")+_xlfn.IFNA(INDEX(CONSUMPTION!$A:$J,MATCH("20 LBS 8.5 x 11 PAPER",CONSUMPTION!$B:$B,0),MATCH("Usage Consumption",CONSUMPTION!$1:$1,0)),0),_xlfn.IFNA(INDEX(CONSUMPTION!$A:$J,MATCH($C12,CONSUMPTION!$B:$B,0),MATCH("Usage Consumption",CONSUMPTION!$1:$1,0)),""))),"")</f>
        <v/>
      </c>
      <c r="F12" s="25"/>
      <c r="G12" s="17">
        <f t="shared" si="2"/>
        <v>0</v>
      </c>
      <c r="H12" s="17">
        <f t="shared" ref="H12:P12" si="11">IF(IFERROR(SUM(G12-$E12+H48),0)&lt;0,0,IFERROR(SUM(G12-$E12+H48),0))</f>
        <v>0</v>
      </c>
      <c r="I12" s="17">
        <f t="shared" si="11"/>
        <v>0</v>
      </c>
      <c r="J12" s="17">
        <f t="shared" si="11"/>
        <v>0</v>
      </c>
      <c r="K12" s="17">
        <f t="shared" si="11"/>
        <v>0</v>
      </c>
      <c r="L12" s="17">
        <f t="shared" si="11"/>
        <v>0</v>
      </c>
      <c r="M12" s="17">
        <f t="shared" si="11"/>
        <v>0</v>
      </c>
      <c r="N12" s="17">
        <f t="shared" si="11"/>
        <v>0</v>
      </c>
      <c r="O12" s="17">
        <f t="shared" si="11"/>
        <v>0</v>
      </c>
      <c r="P12" s="17">
        <f t="shared" si="11"/>
        <v>0</v>
      </c>
    </row>
    <row r="13" spans="1:16" hidden="1" x14ac:dyDescent="0.25">
      <c r="A13" s="18"/>
      <c r="B13" s="18"/>
      <c r="C13" s="18"/>
      <c r="D13" s="19" t="str">
        <f>IFERROR(IF(C13="20 LBS 11 x 17 DG3 PAPER",_xlfn.IFNA(INDEX(CONSUMPTION!$A:$J,MATCH($C13,CONSUMPTION!$B:$B,0),MATCH(D$2,CONSUMPTION!$1:$1,0)),"")+_xlfn.IFNA(INDEX(CONSUMPTION!$A:$J,MATCH("24 LBS 11 x 17 PAPER",CONSUMPTION!$B:$B,0),MATCH(D$2,CONSUMPTION!$1:$1,0)),0),IF(C13="20 LBS 8.5 x 11 DG3 PAPER",_xlfn.IFNA(INDEX(CONSUMPTION!$A:$J,MATCH($C13,CONSUMPTION!$B:$B,0),MATCH(D$2,CONSUMPTION!$1:$1,0)),"")+_xlfn.IFNA(INDEX(CONSUMPTION!$A:$J,MATCH("20 LBS 8.5 x 11 PAPER",CONSUMPTION!$B:$B,0),MATCH(D$2,CONSUMPTION!$1:$1,0)),0),_xlfn.IFNA(INDEX(CONSUMPTION!$A:$J,MATCH($C13,CONSUMPTION!$B:$B,0),MATCH(D$2,CONSUMPTION!$1:$1,0)),""))),"")</f>
        <v/>
      </c>
      <c r="E13" s="19" t="str">
        <f>IFERROR(IF(C13="20 LBS 11 x 17 DG3 PAPER",_xlfn.IFNA(INDEX(CONSUMPTION!$A:$J,MATCH($C13,CONSUMPTION!$B:$B,0),MATCH("Usage Consumption",CONSUMPTION!$1:$1,0)),"")+_xlfn.IFNA(INDEX(CONSUMPTION!$A:$J,MATCH("24 LBS 11 x 17 PAPER",CONSUMPTION!$B:$B,0),MATCH("Usage Consumption",CONSUMPTION!$1:$1,0)),0),IF(C13="20 LBS 8.5 x 11 DG3 PAPER",_xlfn.IFNA(INDEX(CONSUMPTION!$A:$J,MATCH($C13,CONSUMPTION!$B:$B,0),MATCH("Usage Consumption",CONSUMPTION!$1:$1,0)),"")+_xlfn.IFNA(INDEX(CONSUMPTION!$A:$J,MATCH("20 LBS 8.5 x 11 PAPER",CONSUMPTION!$B:$B,0),MATCH("Usage Consumption",CONSUMPTION!$1:$1,0)),0),_xlfn.IFNA(INDEX(CONSUMPTION!$A:$J,MATCH($C13,CONSUMPTION!$B:$B,0),MATCH("Usage Consumption",CONSUMPTION!$1:$1,0)),""))),"")</f>
        <v/>
      </c>
      <c r="F13" s="25"/>
      <c r="G13" s="17">
        <f t="shared" si="2"/>
        <v>0</v>
      </c>
      <c r="H13" s="17">
        <f t="shared" ref="H13:P13" si="12">IF(IFERROR(SUM(G13-$E13+H49),0)&lt;0,0,IFERROR(SUM(G13-$E13+H49),0))</f>
        <v>0</v>
      </c>
      <c r="I13" s="17">
        <f t="shared" si="12"/>
        <v>0</v>
      </c>
      <c r="J13" s="17">
        <f t="shared" si="12"/>
        <v>0</v>
      </c>
      <c r="K13" s="17">
        <f t="shared" si="12"/>
        <v>0</v>
      </c>
      <c r="L13" s="17">
        <f t="shared" si="12"/>
        <v>0</v>
      </c>
      <c r="M13" s="17">
        <f t="shared" si="12"/>
        <v>0</v>
      </c>
      <c r="N13" s="17">
        <f t="shared" si="12"/>
        <v>0</v>
      </c>
      <c r="O13" s="17">
        <f t="shared" si="12"/>
        <v>0</v>
      </c>
      <c r="P13" s="17">
        <f t="shared" si="12"/>
        <v>0</v>
      </c>
    </row>
    <row r="14" spans="1:16" hidden="1" x14ac:dyDescent="0.25">
      <c r="A14" s="18"/>
      <c r="B14" s="18"/>
      <c r="C14" s="18"/>
      <c r="D14" s="19" t="str">
        <f>IFERROR(IF(C14="20 LBS 11 x 17 DG3 PAPER",_xlfn.IFNA(INDEX(CONSUMPTION!$A:$J,MATCH($C14,CONSUMPTION!$B:$B,0),MATCH(D$2,CONSUMPTION!$1:$1,0)),"")+_xlfn.IFNA(INDEX(CONSUMPTION!$A:$J,MATCH("24 LBS 11 x 17 PAPER",CONSUMPTION!$B:$B,0),MATCH(D$2,CONSUMPTION!$1:$1,0)),0),IF(C14="20 LBS 8.5 x 11 DG3 PAPER",_xlfn.IFNA(INDEX(CONSUMPTION!$A:$J,MATCH($C14,CONSUMPTION!$B:$B,0),MATCH(D$2,CONSUMPTION!$1:$1,0)),"")+_xlfn.IFNA(INDEX(CONSUMPTION!$A:$J,MATCH("20 LBS 8.5 x 11 PAPER",CONSUMPTION!$B:$B,0),MATCH(D$2,CONSUMPTION!$1:$1,0)),0),_xlfn.IFNA(INDEX(CONSUMPTION!$A:$J,MATCH($C14,CONSUMPTION!$B:$B,0),MATCH(D$2,CONSUMPTION!$1:$1,0)),""))),"")</f>
        <v/>
      </c>
      <c r="E14" s="19" t="str">
        <f>IFERROR(IF(C14="20 LBS 11 x 17 DG3 PAPER",_xlfn.IFNA(INDEX(CONSUMPTION!$A:$J,MATCH($C14,CONSUMPTION!$B:$B,0),MATCH("Usage Consumption",CONSUMPTION!$1:$1,0)),"")+_xlfn.IFNA(INDEX(CONSUMPTION!$A:$J,MATCH("24 LBS 11 x 17 PAPER",CONSUMPTION!$B:$B,0),MATCH("Usage Consumption",CONSUMPTION!$1:$1,0)),0),IF(C14="20 LBS 8.5 x 11 DG3 PAPER",_xlfn.IFNA(INDEX(CONSUMPTION!$A:$J,MATCH($C14,CONSUMPTION!$B:$B,0),MATCH("Usage Consumption",CONSUMPTION!$1:$1,0)),"")+_xlfn.IFNA(INDEX(CONSUMPTION!$A:$J,MATCH("20 LBS 8.5 x 11 PAPER",CONSUMPTION!$B:$B,0),MATCH("Usage Consumption",CONSUMPTION!$1:$1,0)),0),_xlfn.IFNA(INDEX(CONSUMPTION!$A:$J,MATCH($C14,CONSUMPTION!$B:$B,0),MATCH("Usage Consumption",CONSUMPTION!$1:$1,0)),""))),"")</f>
        <v/>
      </c>
      <c r="F14" s="25"/>
      <c r="G14" s="17">
        <f t="shared" si="2"/>
        <v>0</v>
      </c>
      <c r="H14" s="17">
        <f t="shared" ref="H14:P14" si="13">IF(IFERROR(SUM(G14-$E14+H50),0)&lt;0,0,IFERROR(SUM(G14-$E14+H50),0))</f>
        <v>0</v>
      </c>
      <c r="I14" s="17">
        <f t="shared" si="13"/>
        <v>0</v>
      </c>
      <c r="J14" s="17">
        <f t="shared" si="13"/>
        <v>0</v>
      </c>
      <c r="K14" s="17">
        <f t="shared" si="13"/>
        <v>0</v>
      </c>
      <c r="L14" s="17">
        <f t="shared" si="13"/>
        <v>0</v>
      </c>
      <c r="M14" s="17">
        <f t="shared" si="13"/>
        <v>0</v>
      </c>
      <c r="N14" s="17">
        <f t="shared" si="13"/>
        <v>0</v>
      </c>
      <c r="O14" s="17">
        <f t="shared" si="13"/>
        <v>0</v>
      </c>
      <c r="P14" s="17">
        <f t="shared" si="13"/>
        <v>0</v>
      </c>
    </row>
    <row r="15" spans="1:16" hidden="1" x14ac:dyDescent="0.25">
      <c r="A15" s="18"/>
      <c r="B15" s="18"/>
      <c r="C15" s="18"/>
      <c r="D15" s="19" t="str">
        <f>IFERROR(IF(C15="20 LBS 11 x 17 DG3 PAPER",_xlfn.IFNA(INDEX(CONSUMPTION!$A:$J,MATCH($C15,CONSUMPTION!$B:$B,0),MATCH(D$2,CONSUMPTION!$1:$1,0)),"")+_xlfn.IFNA(INDEX(CONSUMPTION!$A:$J,MATCH("24 LBS 11 x 17 PAPER",CONSUMPTION!$B:$B,0),MATCH(D$2,CONSUMPTION!$1:$1,0)),0),IF(C15="20 LBS 8.5 x 11 DG3 PAPER",_xlfn.IFNA(INDEX(CONSUMPTION!$A:$J,MATCH($C15,CONSUMPTION!$B:$B,0),MATCH(D$2,CONSUMPTION!$1:$1,0)),"")+_xlfn.IFNA(INDEX(CONSUMPTION!$A:$J,MATCH("20 LBS 8.5 x 11 PAPER",CONSUMPTION!$B:$B,0),MATCH(D$2,CONSUMPTION!$1:$1,0)),0),_xlfn.IFNA(INDEX(CONSUMPTION!$A:$J,MATCH($C15,CONSUMPTION!$B:$B,0),MATCH(D$2,CONSUMPTION!$1:$1,0)),""))),"")</f>
        <v/>
      </c>
      <c r="E15" s="19" t="str">
        <f>IFERROR(IF(C15="20 LBS 11 x 17 DG3 PAPER",_xlfn.IFNA(INDEX(CONSUMPTION!$A:$J,MATCH($C15,CONSUMPTION!$B:$B,0),MATCH("Usage Consumption",CONSUMPTION!$1:$1,0)),"")+_xlfn.IFNA(INDEX(CONSUMPTION!$A:$J,MATCH("24 LBS 11 x 17 PAPER",CONSUMPTION!$B:$B,0),MATCH("Usage Consumption",CONSUMPTION!$1:$1,0)),0),IF(C15="20 LBS 8.5 x 11 DG3 PAPER",_xlfn.IFNA(INDEX(CONSUMPTION!$A:$J,MATCH($C15,CONSUMPTION!$B:$B,0),MATCH("Usage Consumption",CONSUMPTION!$1:$1,0)),"")+_xlfn.IFNA(INDEX(CONSUMPTION!$A:$J,MATCH("20 LBS 8.5 x 11 PAPER",CONSUMPTION!$B:$B,0),MATCH("Usage Consumption",CONSUMPTION!$1:$1,0)),0),_xlfn.IFNA(INDEX(CONSUMPTION!$A:$J,MATCH($C15,CONSUMPTION!$B:$B,0),MATCH("Usage Consumption",CONSUMPTION!$1:$1,0)),""))),"")</f>
        <v/>
      </c>
      <c r="F15" s="25"/>
      <c r="G15" s="17">
        <f t="shared" si="2"/>
        <v>0</v>
      </c>
      <c r="H15" s="17">
        <f t="shared" ref="H15:P15" si="14">IF(IFERROR(SUM(G15-$E15+H51),0)&lt;0,0,IFERROR(SUM(G15-$E15+H51),0))</f>
        <v>0</v>
      </c>
      <c r="I15" s="17">
        <f t="shared" si="14"/>
        <v>0</v>
      </c>
      <c r="J15" s="17">
        <f t="shared" si="14"/>
        <v>0</v>
      </c>
      <c r="K15" s="17">
        <f t="shared" si="14"/>
        <v>0</v>
      </c>
      <c r="L15" s="17">
        <f t="shared" si="14"/>
        <v>0</v>
      </c>
      <c r="M15" s="17">
        <f t="shared" si="14"/>
        <v>0</v>
      </c>
      <c r="N15" s="17">
        <f t="shared" si="14"/>
        <v>0</v>
      </c>
      <c r="O15" s="17">
        <f t="shared" si="14"/>
        <v>0</v>
      </c>
      <c r="P15" s="17">
        <f t="shared" si="14"/>
        <v>0</v>
      </c>
    </row>
    <row r="16" spans="1:16" hidden="1" x14ac:dyDescent="0.25">
      <c r="A16" s="18"/>
      <c r="B16" s="18"/>
      <c r="C16" s="18"/>
      <c r="D16" s="19" t="str">
        <f>IFERROR(IF(C16="20 LBS 11 x 17 DG3 PAPER",_xlfn.IFNA(INDEX(CONSUMPTION!$A:$J,MATCH($C16,CONSUMPTION!$B:$B,0),MATCH(D$2,CONSUMPTION!$1:$1,0)),"")+_xlfn.IFNA(INDEX(CONSUMPTION!$A:$J,MATCH("24 LBS 11 x 17 PAPER",CONSUMPTION!$B:$B,0),MATCH(D$2,CONSUMPTION!$1:$1,0)),0),IF(C16="20 LBS 8.5 x 11 DG3 PAPER",_xlfn.IFNA(INDEX(CONSUMPTION!$A:$J,MATCH($C16,CONSUMPTION!$B:$B,0),MATCH(D$2,CONSUMPTION!$1:$1,0)),"")+_xlfn.IFNA(INDEX(CONSUMPTION!$A:$J,MATCH("20 LBS 8.5 x 11 PAPER",CONSUMPTION!$B:$B,0),MATCH(D$2,CONSUMPTION!$1:$1,0)),0),_xlfn.IFNA(INDEX(CONSUMPTION!$A:$J,MATCH($C16,CONSUMPTION!$B:$B,0),MATCH(D$2,CONSUMPTION!$1:$1,0)),""))),"")</f>
        <v/>
      </c>
      <c r="E16" s="19" t="str">
        <f>IFERROR(IF(C16="20 LBS 11 x 17 DG3 PAPER",_xlfn.IFNA(INDEX(CONSUMPTION!$A:$J,MATCH($C16,CONSUMPTION!$B:$B,0),MATCH("Usage Consumption",CONSUMPTION!$1:$1,0)),"")+_xlfn.IFNA(INDEX(CONSUMPTION!$A:$J,MATCH("24 LBS 11 x 17 PAPER",CONSUMPTION!$B:$B,0),MATCH("Usage Consumption",CONSUMPTION!$1:$1,0)),0),IF(C16="20 LBS 8.5 x 11 DG3 PAPER",_xlfn.IFNA(INDEX(CONSUMPTION!$A:$J,MATCH($C16,CONSUMPTION!$B:$B,0),MATCH("Usage Consumption",CONSUMPTION!$1:$1,0)),"")+_xlfn.IFNA(INDEX(CONSUMPTION!$A:$J,MATCH("20 LBS 8.5 x 11 PAPER",CONSUMPTION!$B:$B,0),MATCH("Usage Consumption",CONSUMPTION!$1:$1,0)),0),_xlfn.IFNA(INDEX(CONSUMPTION!$A:$J,MATCH($C16,CONSUMPTION!$B:$B,0),MATCH("Usage Consumption",CONSUMPTION!$1:$1,0)),""))),"")</f>
        <v/>
      </c>
      <c r="F16" s="25"/>
      <c r="G16" s="17">
        <f t="shared" si="2"/>
        <v>0</v>
      </c>
      <c r="H16" s="17">
        <f t="shared" ref="H16:P16" si="15">IF(IFERROR(SUM(G16-$E16+H52),0)&lt;0,0,IFERROR(SUM(G16-$E16+H52),0))</f>
        <v>0</v>
      </c>
      <c r="I16" s="17">
        <f t="shared" si="15"/>
        <v>0</v>
      </c>
      <c r="J16" s="17">
        <f t="shared" si="15"/>
        <v>0</v>
      </c>
      <c r="K16" s="17">
        <f t="shared" si="15"/>
        <v>0</v>
      </c>
      <c r="L16" s="17">
        <f t="shared" si="15"/>
        <v>0</v>
      </c>
      <c r="M16" s="17">
        <f t="shared" si="15"/>
        <v>0</v>
      </c>
      <c r="N16" s="17">
        <f t="shared" si="15"/>
        <v>0</v>
      </c>
      <c r="O16" s="17">
        <f t="shared" si="15"/>
        <v>0</v>
      </c>
      <c r="P16" s="17">
        <f t="shared" si="15"/>
        <v>0</v>
      </c>
    </row>
    <row r="17" spans="1:16" hidden="1" x14ac:dyDescent="0.25">
      <c r="A17" s="18"/>
      <c r="B17" s="18"/>
      <c r="C17" s="18"/>
      <c r="D17" s="19" t="str">
        <f>IFERROR(IF(C17="20 LBS 11 x 17 DG3 PAPER",_xlfn.IFNA(INDEX(CONSUMPTION!$A:$J,MATCH($C17,CONSUMPTION!$B:$B,0),MATCH(D$2,CONSUMPTION!$1:$1,0)),"")+_xlfn.IFNA(INDEX(CONSUMPTION!$A:$J,MATCH("24 LBS 11 x 17 PAPER",CONSUMPTION!$B:$B,0),MATCH(D$2,CONSUMPTION!$1:$1,0)),0),IF(C17="20 LBS 8.5 x 11 DG3 PAPER",_xlfn.IFNA(INDEX(CONSUMPTION!$A:$J,MATCH($C17,CONSUMPTION!$B:$B,0),MATCH(D$2,CONSUMPTION!$1:$1,0)),"")+_xlfn.IFNA(INDEX(CONSUMPTION!$A:$J,MATCH("20 LBS 8.5 x 11 PAPER",CONSUMPTION!$B:$B,0),MATCH(D$2,CONSUMPTION!$1:$1,0)),0),_xlfn.IFNA(INDEX(CONSUMPTION!$A:$J,MATCH($C17,CONSUMPTION!$B:$B,0),MATCH(D$2,CONSUMPTION!$1:$1,0)),""))),"")</f>
        <v/>
      </c>
      <c r="E17" s="19" t="str">
        <f>IFERROR(IF(C17="20 LBS 11 x 17 DG3 PAPER",_xlfn.IFNA(INDEX(CONSUMPTION!$A:$J,MATCH($C17,CONSUMPTION!$B:$B,0),MATCH("Usage Consumption",CONSUMPTION!$1:$1,0)),"")+_xlfn.IFNA(INDEX(CONSUMPTION!$A:$J,MATCH("24 LBS 11 x 17 PAPER",CONSUMPTION!$B:$B,0),MATCH("Usage Consumption",CONSUMPTION!$1:$1,0)),0),IF(C17="20 LBS 8.5 x 11 DG3 PAPER",_xlfn.IFNA(INDEX(CONSUMPTION!$A:$J,MATCH($C17,CONSUMPTION!$B:$B,0),MATCH("Usage Consumption",CONSUMPTION!$1:$1,0)),"")+_xlfn.IFNA(INDEX(CONSUMPTION!$A:$J,MATCH("20 LBS 8.5 x 11 PAPER",CONSUMPTION!$B:$B,0),MATCH("Usage Consumption",CONSUMPTION!$1:$1,0)),0),_xlfn.IFNA(INDEX(CONSUMPTION!$A:$J,MATCH($C17,CONSUMPTION!$B:$B,0),MATCH("Usage Consumption",CONSUMPTION!$1:$1,0)),""))),"")</f>
        <v/>
      </c>
      <c r="F17" s="25"/>
      <c r="G17" s="17">
        <f t="shared" si="2"/>
        <v>0</v>
      </c>
      <c r="H17" s="17">
        <f t="shared" ref="H17:P17" si="16">IF(IFERROR(SUM(G17-$E17+H53),0)&lt;0,0,IFERROR(SUM(G17-$E17+H53),0))</f>
        <v>0</v>
      </c>
      <c r="I17" s="17">
        <f t="shared" si="16"/>
        <v>0</v>
      </c>
      <c r="J17" s="17">
        <f t="shared" si="16"/>
        <v>0</v>
      </c>
      <c r="K17" s="17">
        <f t="shared" si="16"/>
        <v>0</v>
      </c>
      <c r="L17" s="17">
        <f t="shared" si="16"/>
        <v>0</v>
      </c>
      <c r="M17" s="17">
        <f t="shared" si="16"/>
        <v>0</v>
      </c>
      <c r="N17" s="17">
        <f t="shared" si="16"/>
        <v>0</v>
      </c>
      <c r="O17" s="17">
        <f t="shared" si="16"/>
        <v>0</v>
      </c>
      <c r="P17" s="17">
        <f t="shared" si="16"/>
        <v>0</v>
      </c>
    </row>
    <row r="18" spans="1:16" hidden="1" x14ac:dyDescent="0.25">
      <c r="A18" s="18"/>
      <c r="B18" s="18"/>
      <c r="C18" s="18"/>
      <c r="D18" s="19" t="str">
        <f>IFERROR(IF(C18="20 LBS 11 x 17 DG3 PAPER",_xlfn.IFNA(INDEX(CONSUMPTION!$A:$J,MATCH($C18,CONSUMPTION!$B:$B,0),MATCH(D$2,CONSUMPTION!$1:$1,0)),"")+_xlfn.IFNA(INDEX(CONSUMPTION!$A:$J,MATCH("24 LBS 11 x 17 PAPER",CONSUMPTION!$B:$B,0),MATCH(D$2,CONSUMPTION!$1:$1,0)),0),IF(C18="20 LBS 8.5 x 11 DG3 PAPER",_xlfn.IFNA(INDEX(CONSUMPTION!$A:$J,MATCH($C18,CONSUMPTION!$B:$B,0),MATCH(D$2,CONSUMPTION!$1:$1,0)),"")+_xlfn.IFNA(INDEX(CONSUMPTION!$A:$J,MATCH("20 LBS 8.5 x 11 PAPER",CONSUMPTION!$B:$B,0),MATCH(D$2,CONSUMPTION!$1:$1,0)),0),_xlfn.IFNA(INDEX(CONSUMPTION!$A:$J,MATCH($C18,CONSUMPTION!$B:$B,0),MATCH(D$2,CONSUMPTION!$1:$1,0)),""))),"")</f>
        <v/>
      </c>
      <c r="E18" s="19" t="str">
        <f>IFERROR(IF(C18="20 LBS 11 x 17 DG3 PAPER",_xlfn.IFNA(INDEX(CONSUMPTION!$A:$J,MATCH($C18,CONSUMPTION!$B:$B,0),MATCH("Usage Consumption",CONSUMPTION!$1:$1,0)),"")+_xlfn.IFNA(INDEX(CONSUMPTION!$A:$J,MATCH("24 LBS 11 x 17 PAPER",CONSUMPTION!$B:$B,0),MATCH("Usage Consumption",CONSUMPTION!$1:$1,0)),0),IF(C18="20 LBS 8.5 x 11 DG3 PAPER",_xlfn.IFNA(INDEX(CONSUMPTION!$A:$J,MATCH($C18,CONSUMPTION!$B:$B,0),MATCH("Usage Consumption",CONSUMPTION!$1:$1,0)),"")+_xlfn.IFNA(INDEX(CONSUMPTION!$A:$J,MATCH("20 LBS 8.5 x 11 PAPER",CONSUMPTION!$B:$B,0),MATCH("Usage Consumption",CONSUMPTION!$1:$1,0)),0),_xlfn.IFNA(INDEX(CONSUMPTION!$A:$J,MATCH($C18,CONSUMPTION!$B:$B,0),MATCH("Usage Consumption",CONSUMPTION!$1:$1,0)),""))),"")</f>
        <v/>
      </c>
      <c r="F18" s="25"/>
      <c r="G18" s="17">
        <f t="shared" si="2"/>
        <v>0</v>
      </c>
      <c r="H18" s="17">
        <f t="shared" ref="H18:P18" si="17">IF(IFERROR(SUM(G18-$E18+H54),0)&lt;0,0,IFERROR(SUM(G18-$E18+H54),0))</f>
        <v>0</v>
      </c>
      <c r="I18" s="17">
        <f t="shared" si="17"/>
        <v>0</v>
      </c>
      <c r="J18" s="17">
        <f t="shared" si="17"/>
        <v>0</v>
      </c>
      <c r="K18" s="17">
        <f t="shared" si="17"/>
        <v>0</v>
      </c>
      <c r="L18" s="17">
        <f t="shared" si="17"/>
        <v>0</v>
      </c>
      <c r="M18" s="17">
        <f t="shared" si="17"/>
        <v>0</v>
      </c>
      <c r="N18" s="17">
        <f t="shared" si="17"/>
        <v>0</v>
      </c>
      <c r="O18" s="17">
        <f t="shared" si="17"/>
        <v>0</v>
      </c>
      <c r="P18" s="17">
        <f t="shared" si="17"/>
        <v>0</v>
      </c>
    </row>
    <row r="19" spans="1:16" hidden="1" x14ac:dyDescent="0.25">
      <c r="A19" s="18"/>
      <c r="B19" s="18"/>
      <c r="C19" s="18"/>
      <c r="D19" s="19" t="str">
        <f>IFERROR(IF(C19="20 LBS 11 x 17 DG3 PAPER",_xlfn.IFNA(INDEX(CONSUMPTION!$A:$J,MATCH($C19,CONSUMPTION!$B:$B,0),MATCH(D$2,CONSUMPTION!$1:$1,0)),"")+_xlfn.IFNA(INDEX(CONSUMPTION!$A:$J,MATCH("24 LBS 11 x 17 PAPER",CONSUMPTION!$B:$B,0),MATCH(D$2,CONSUMPTION!$1:$1,0)),0),IF(C19="20 LBS 8.5 x 11 DG3 PAPER",_xlfn.IFNA(INDEX(CONSUMPTION!$A:$J,MATCH($C19,CONSUMPTION!$B:$B,0),MATCH(D$2,CONSUMPTION!$1:$1,0)),"")+_xlfn.IFNA(INDEX(CONSUMPTION!$A:$J,MATCH("20 LBS 8.5 x 11 PAPER",CONSUMPTION!$B:$B,0),MATCH(D$2,CONSUMPTION!$1:$1,0)),0),_xlfn.IFNA(INDEX(CONSUMPTION!$A:$J,MATCH($C19,CONSUMPTION!$B:$B,0),MATCH(D$2,CONSUMPTION!$1:$1,0)),""))),"")</f>
        <v/>
      </c>
      <c r="E19" s="19" t="str">
        <f>IFERROR(IF(C19="20 LBS 11 x 17 DG3 PAPER",_xlfn.IFNA(INDEX(CONSUMPTION!$A:$J,MATCH($C19,CONSUMPTION!$B:$B,0),MATCH("Usage Consumption",CONSUMPTION!$1:$1,0)),"")+_xlfn.IFNA(INDEX(CONSUMPTION!$A:$J,MATCH("24 LBS 11 x 17 PAPER",CONSUMPTION!$B:$B,0),MATCH("Usage Consumption",CONSUMPTION!$1:$1,0)),0),IF(C19="20 LBS 8.5 x 11 DG3 PAPER",_xlfn.IFNA(INDEX(CONSUMPTION!$A:$J,MATCH($C19,CONSUMPTION!$B:$B,0),MATCH("Usage Consumption",CONSUMPTION!$1:$1,0)),"")+_xlfn.IFNA(INDEX(CONSUMPTION!$A:$J,MATCH("20 LBS 8.5 x 11 PAPER",CONSUMPTION!$B:$B,0),MATCH("Usage Consumption",CONSUMPTION!$1:$1,0)),0),_xlfn.IFNA(INDEX(CONSUMPTION!$A:$J,MATCH($C19,CONSUMPTION!$B:$B,0),MATCH("Usage Consumption",CONSUMPTION!$1:$1,0)),""))),"")</f>
        <v/>
      </c>
      <c r="F19" s="25"/>
      <c r="G19" s="17">
        <f t="shared" si="2"/>
        <v>0</v>
      </c>
      <c r="H19" s="17">
        <f t="shared" ref="H19:P19" si="18">IF(IFERROR(SUM(G19-$E19+H55),0)&lt;0,0,IFERROR(SUM(G19-$E19+H55),0))</f>
        <v>0</v>
      </c>
      <c r="I19" s="17">
        <f t="shared" si="18"/>
        <v>0</v>
      </c>
      <c r="J19" s="17">
        <f t="shared" si="18"/>
        <v>0</v>
      </c>
      <c r="K19" s="17">
        <f t="shared" si="18"/>
        <v>0</v>
      </c>
      <c r="L19" s="17">
        <f t="shared" si="18"/>
        <v>0</v>
      </c>
      <c r="M19" s="17">
        <f t="shared" si="18"/>
        <v>0</v>
      </c>
      <c r="N19" s="17">
        <f t="shared" si="18"/>
        <v>0</v>
      </c>
      <c r="O19" s="17">
        <f t="shared" si="18"/>
        <v>0</v>
      </c>
      <c r="P19" s="17">
        <f t="shared" si="18"/>
        <v>0</v>
      </c>
    </row>
    <row r="20" spans="1:16" hidden="1" x14ac:dyDescent="0.25">
      <c r="A20" s="18"/>
      <c r="B20" s="18"/>
      <c r="C20" s="18"/>
      <c r="D20" s="19" t="str">
        <f>IFERROR(IF(C20="20 LBS 11 x 17 DG3 PAPER",_xlfn.IFNA(INDEX(CONSUMPTION!$A:$J,MATCH($C20,CONSUMPTION!$B:$B,0),MATCH(D$2,CONSUMPTION!$1:$1,0)),"")+_xlfn.IFNA(INDEX(CONSUMPTION!$A:$J,MATCH("24 LBS 11 x 17 PAPER",CONSUMPTION!$B:$B,0),MATCH(D$2,CONSUMPTION!$1:$1,0)),0),IF(C20="20 LBS 8.5 x 11 DG3 PAPER",_xlfn.IFNA(INDEX(CONSUMPTION!$A:$J,MATCH($C20,CONSUMPTION!$B:$B,0),MATCH(D$2,CONSUMPTION!$1:$1,0)),"")+_xlfn.IFNA(INDEX(CONSUMPTION!$A:$J,MATCH("20 LBS 8.5 x 11 PAPER",CONSUMPTION!$B:$B,0),MATCH(D$2,CONSUMPTION!$1:$1,0)),0),_xlfn.IFNA(INDEX(CONSUMPTION!$A:$J,MATCH($C20,CONSUMPTION!$B:$B,0),MATCH(D$2,CONSUMPTION!$1:$1,0)),""))),"")</f>
        <v/>
      </c>
      <c r="E20" s="19" t="str">
        <f>IFERROR(IF(C20="20 LBS 11 x 17 DG3 PAPER",_xlfn.IFNA(INDEX(CONSUMPTION!$A:$J,MATCH($C20,CONSUMPTION!$B:$B,0),MATCH("Usage Consumption",CONSUMPTION!$1:$1,0)),"")+_xlfn.IFNA(INDEX(CONSUMPTION!$A:$J,MATCH("24 LBS 11 x 17 PAPER",CONSUMPTION!$B:$B,0),MATCH("Usage Consumption",CONSUMPTION!$1:$1,0)),0),IF(C20="20 LBS 8.5 x 11 DG3 PAPER",_xlfn.IFNA(INDEX(CONSUMPTION!$A:$J,MATCH($C20,CONSUMPTION!$B:$B,0),MATCH("Usage Consumption",CONSUMPTION!$1:$1,0)),"")+_xlfn.IFNA(INDEX(CONSUMPTION!$A:$J,MATCH("20 LBS 8.5 x 11 PAPER",CONSUMPTION!$B:$B,0),MATCH("Usage Consumption",CONSUMPTION!$1:$1,0)),0),_xlfn.IFNA(INDEX(CONSUMPTION!$A:$J,MATCH($C20,CONSUMPTION!$B:$B,0),MATCH("Usage Consumption",CONSUMPTION!$1:$1,0)),""))),"")</f>
        <v/>
      </c>
      <c r="F20" s="25"/>
      <c r="G20" s="17">
        <f t="shared" si="2"/>
        <v>0</v>
      </c>
      <c r="H20" s="17">
        <f t="shared" ref="H20:P20" si="19">IF(IFERROR(SUM(G20-$E20+H56),0)&lt;0,0,IFERROR(SUM(G20-$E20+H56),0))</f>
        <v>0</v>
      </c>
      <c r="I20" s="17">
        <f t="shared" si="19"/>
        <v>0</v>
      </c>
      <c r="J20" s="17">
        <f t="shared" si="19"/>
        <v>0</v>
      </c>
      <c r="K20" s="17">
        <f t="shared" si="19"/>
        <v>0</v>
      </c>
      <c r="L20" s="17">
        <f t="shared" si="19"/>
        <v>0</v>
      </c>
      <c r="M20" s="17">
        <f t="shared" si="19"/>
        <v>0</v>
      </c>
      <c r="N20" s="17">
        <f t="shared" si="19"/>
        <v>0</v>
      </c>
      <c r="O20" s="17">
        <f t="shared" si="19"/>
        <v>0</v>
      </c>
      <c r="P20" s="17">
        <f t="shared" si="19"/>
        <v>0</v>
      </c>
    </row>
    <row r="21" spans="1:16" hidden="1" x14ac:dyDescent="0.25">
      <c r="A21" s="18"/>
      <c r="B21" s="18"/>
      <c r="C21" s="18"/>
      <c r="D21" s="19" t="str">
        <f>IFERROR(IF(C21="20 LBS 11 x 17 DG3 PAPER",_xlfn.IFNA(INDEX(CONSUMPTION!$A:$J,MATCH($C21,CONSUMPTION!$B:$B,0),MATCH(D$2,CONSUMPTION!$1:$1,0)),"")+_xlfn.IFNA(INDEX(CONSUMPTION!$A:$J,MATCH("24 LBS 11 x 17 PAPER",CONSUMPTION!$B:$B,0),MATCH(D$2,CONSUMPTION!$1:$1,0)),0),IF(C21="20 LBS 8.5 x 11 DG3 PAPER",_xlfn.IFNA(INDEX(CONSUMPTION!$A:$J,MATCH($C21,CONSUMPTION!$B:$B,0),MATCH(D$2,CONSUMPTION!$1:$1,0)),"")+_xlfn.IFNA(INDEX(CONSUMPTION!$A:$J,MATCH("20 LBS 8.5 x 11 PAPER",CONSUMPTION!$B:$B,0),MATCH(D$2,CONSUMPTION!$1:$1,0)),0),_xlfn.IFNA(INDEX(CONSUMPTION!$A:$J,MATCH($C21,CONSUMPTION!$B:$B,0),MATCH(D$2,CONSUMPTION!$1:$1,0)),""))),"")</f>
        <v/>
      </c>
      <c r="E21" s="19" t="str">
        <f>IFERROR(IF(C21="20 LBS 11 x 17 DG3 PAPER",_xlfn.IFNA(INDEX(CONSUMPTION!$A:$J,MATCH($C21,CONSUMPTION!$B:$B,0),MATCH("Usage Consumption",CONSUMPTION!$1:$1,0)),"")+_xlfn.IFNA(INDEX(CONSUMPTION!$A:$J,MATCH("24 LBS 11 x 17 PAPER",CONSUMPTION!$B:$B,0),MATCH("Usage Consumption",CONSUMPTION!$1:$1,0)),0),IF(C21="20 LBS 8.5 x 11 DG3 PAPER",_xlfn.IFNA(INDEX(CONSUMPTION!$A:$J,MATCH($C21,CONSUMPTION!$B:$B,0),MATCH("Usage Consumption",CONSUMPTION!$1:$1,0)),"")+_xlfn.IFNA(INDEX(CONSUMPTION!$A:$J,MATCH("20 LBS 8.5 x 11 PAPER",CONSUMPTION!$B:$B,0),MATCH("Usage Consumption",CONSUMPTION!$1:$1,0)),0),_xlfn.IFNA(INDEX(CONSUMPTION!$A:$J,MATCH($C21,CONSUMPTION!$B:$B,0),MATCH("Usage Consumption",CONSUMPTION!$1:$1,0)),""))),"")</f>
        <v/>
      </c>
      <c r="F21" s="25"/>
      <c r="G21" s="17">
        <f t="shared" si="2"/>
        <v>0</v>
      </c>
      <c r="H21" s="17">
        <f t="shared" ref="H21:P21" si="20">IF(IFERROR(SUM(G21-$E21+H57),0)&lt;0,0,IFERROR(SUM(G21-$E21+H57),0))</f>
        <v>0</v>
      </c>
      <c r="I21" s="17">
        <f t="shared" si="20"/>
        <v>0</v>
      </c>
      <c r="J21" s="17">
        <f t="shared" si="20"/>
        <v>0</v>
      </c>
      <c r="K21" s="17">
        <f t="shared" si="20"/>
        <v>0</v>
      </c>
      <c r="L21" s="17">
        <f t="shared" si="20"/>
        <v>0</v>
      </c>
      <c r="M21" s="17">
        <f t="shared" si="20"/>
        <v>0</v>
      </c>
      <c r="N21" s="17">
        <f t="shared" si="20"/>
        <v>0</v>
      </c>
      <c r="O21" s="17">
        <f t="shared" si="20"/>
        <v>0</v>
      </c>
      <c r="P21" s="17">
        <f t="shared" si="20"/>
        <v>0</v>
      </c>
    </row>
    <row r="22" spans="1:16" hidden="1" x14ac:dyDescent="0.25">
      <c r="A22" s="18"/>
      <c r="B22" s="18"/>
      <c r="C22" s="18"/>
      <c r="D22" s="19" t="str">
        <f>IFERROR(IF(C22="20 LBS 11 x 17 DG3 PAPER",_xlfn.IFNA(INDEX(CONSUMPTION!$A:$J,MATCH($C22,CONSUMPTION!$B:$B,0),MATCH(D$2,CONSUMPTION!$1:$1,0)),"")+_xlfn.IFNA(INDEX(CONSUMPTION!$A:$J,MATCH("24 LBS 11 x 17 PAPER",CONSUMPTION!$B:$B,0),MATCH(D$2,CONSUMPTION!$1:$1,0)),0),IF(C22="20 LBS 8.5 x 11 DG3 PAPER",_xlfn.IFNA(INDEX(CONSUMPTION!$A:$J,MATCH($C22,CONSUMPTION!$B:$B,0),MATCH(D$2,CONSUMPTION!$1:$1,0)),"")+_xlfn.IFNA(INDEX(CONSUMPTION!$A:$J,MATCH("20 LBS 8.5 x 11 PAPER",CONSUMPTION!$B:$B,0),MATCH(D$2,CONSUMPTION!$1:$1,0)),0),_xlfn.IFNA(INDEX(CONSUMPTION!$A:$J,MATCH($C22,CONSUMPTION!$B:$B,0),MATCH(D$2,CONSUMPTION!$1:$1,0)),""))),"")</f>
        <v/>
      </c>
      <c r="E22" s="19" t="str">
        <f>IFERROR(IF(C22="20 LBS 11 x 17 DG3 PAPER",_xlfn.IFNA(INDEX(CONSUMPTION!$A:$J,MATCH($C22,CONSUMPTION!$B:$B,0),MATCH("Usage Consumption",CONSUMPTION!$1:$1,0)),"")+_xlfn.IFNA(INDEX(CONSUMPTION!$A:$J,MATCH("24 LBS 11 x 17 PAPER",CONSUMPTION!$B:$B,0),MATCH("Usage Consumption",CONSUMPTION!$1:$1,0)),0),IF(C22="20 LBS 8.5 x 11 DG3 PAPER",_xlfn.IFNA(INDEX(CONSUMPTION!$A:$J,MATCH($C22,CONSUMPTION!$B:$B,0),MATCH("Usage Consumption",CONSUMPTION!$1:$1,0)),"")+_xlfn.IFNA(INDEX(CONSUMPTION!$A:$J,MATCH("20 LBS 8.5 x 11 PAPER",CONSUMPTION!$B:$B,0),MATCH("Usage Consumption",CONSUMPTION!$1:$1,0)),0),_xlfn.IFNA(INDEX(CONSUMPTION!$A:$J,MATCH($C22,CONSUMPTION!$B:$B,0),MATCH("Usage Consumption",CONSUMPTION!$1:$1,0)),""))),"")</f>
        <v/>
      </c>
      <c r="F22" s="25"/>
      <c r="G22" s="17">
        <f t="shared" si="2"/>
        <v>0</v>
      </c>
      <c r="H22" s="17">
        <f t="shared" ref="H22:P22" si="21">IF(IFERROR(SUM(G22-$E22+H58),0)&lt;0,0,IFERROR(SUM(G22-$E22+H58),0))</f>
        <v>0</v>
      </c>
      <c r="I22" s="17">
        <f t="shared" si="21"/>
        <v>0</v>
      </c>
      <c r="J22" s="17">
        <f t="shared" si="21"/>
        <v>0</v>
      </c>
      <c r="K22" s="17">
        <f t="shared" si="21"/>
        <v>0</v>
      </c>
      <c r="L22" s="17">
        <f t="shared" si="21"/>
        <v>0</v>
      </c>
      <c r="M22" s="17">
        <f t="shared" si="21"/>
        <v>0</v>
      </c>
      <c r="N22" s="17">
        <f t="shared" si="21"/>
        <v>0</v>
      </c>
      <c r="O22" s="17">
        <f t="shared" si="21"/>
        <v>0</v>
      </c>
      <c r="P22" s="17">
        <f t="shared" si="21"/>
        <v>0</v>
      </c>
    </row>
    <row r="23" spans="1:16" hidden="1" x14ac:dyDescent="0.25">
      <c r="A23" s="18"/>
      <c r="B23" s="18"/>
      <c r="C23" s="18"/>
      <c r="D23" s="19" t="str">
        <f>IFERROR(IF(C23="20 LBS 11 x 17 DG3 PAPER",_xlfn.IFNA(INDEX(CONSUMPTION!$A:$J,MATCH($C23,CONSUMPTION!$B:$B,0),MATCH(D$2,CONSUMPTION!$1:$1,0)),"")+_xlfn.IFNA(INDEX(CONSUMPTION!$A:$J,MATCH("24 LBS 11 x 17 PAPER",CONSUMPTION!$B:$B,0),MATCH(D$2,CONSUMPTION!$1:$1,0)),0),IF(C23="20 LBS 8.5 x 11 DG3 PAPER",_xlfn.IFNA(INDEX(CONSUMPTION!$A:$J,MATCH($C23,CONSUMPTION!$B:$B,0),MATCH(D$2,CONSUMPTION!$1:$1,0)),"")+_xlfn.IFNA(INDEX(CONSUMPTION!$A:$J,MATCH("20 LBS 8.5 x 11 PAPER",CONSUMPTION!$B:$B,0),MATCH(D$2,CONSUMPTION!$1:$1,0)),0),_xlfn.IFNA(INDEX(CONSUMPTION!$A:$J,MATCH($C23,CONSUMPTION!$B:$B,0),MATCH(D$2,CONSUMPTION!$1:$1,0)),""))),"")</f>
        <v/>
      </c>
      <c r="E23" s="19" t="str">
        <f>IFERROR(IF(C23="20 LBS 11 x 17 DG3 PAPER",_xlfn.IFNA(INDEX(CONSUMPTION!$A:$J,MATCH($C23,CONSUMPTION!$B:$B,0),MATCH("Usage Consumption",CONSUMPTION!$1:$1,0)),"")+_xlfn.IFNA(INDEX(CONSUMPTION!$A:$J,MATCH("24 LBS 11 x 17 PAPER",CONSUMPTION!$B:$B,0),MATCH("Usage Consumption",CONSUMPTION!$1:$1,0)),0),IF(C23="20 LBS 8.5 x 11 DG3 PAPER",_xlfn.IFNA(INDEX(CONSUMPTION!$A:$J,MATCH($C23,CONSUMPTION!$B:$B,0),MATCH("Usage Consumption",CONSUMPTION!$1:$1,0)),"")+_xlfn.IFNA(INDEX(CONSUMPTION!$A:$J,MATCH("20 LBS 8.5 x 11 PAPER",CONSUMPTION!$B:$B,0),MATCH("Usage Consumption",CONSUMPTION!$1:$1,0)),0),_xlfn.IFNA(INDEX(CONSUMPTION!$A:$J,MATCH($C23,CONSUMPTION!$B:$B,0),MATCH("Usage Consumption",CONSUMPTION!$1:$1,0)),""))),"")</f>
        <v/>
      </c>
      <c r="F23" s="25"/>
      <c r="G23" s="17">
        <f t="shared" si="2"/>
        <v>0</v>
      </c>
      <c r="H23" s="17">
        <f t="shared" ref="H23:P23" si="22">IF(IFERROR(SUM(G23-$E23+H59),0)&lt;0,0,IFERROR(SUM(G23-$E23+H59),0))</f>
        <v>0</v>
      </c>
      <c r="I23" s="17">
        <f t="shared" si="22"/>
        <v>0</v>
      </c>
      <c r="J23" s="17">
        <f t="shared" si="22"/>
        <v>0</v>
      </c>
      <c r="K23" s="17">
        <f t="shared" si="22"/>
        <v>0</v>
      </c>
      <c r="L23" s="17">
        <f t="shared" si="22"/>
        <v>0</v>
      </c>
      <c r="M23" s="17">
        <f t="shared" si="22"/>
        <v>0</v>
      </c>
      <c r="N23" s="17">
        <f t="shared" si="22"/>
        <v>0</v>
      </c>
      <c r="O23" s="17">
        <f t="shared" si="22"/>
        <v>0</v>
      </c>
      <c r="P23" s="17">
        <f t="shared" si="22"/>
        <v>0</v>
      </c>
    </row>
    <row r="24" spans="1:16" hidden="1" x14ac:dyDescent="0.25">
      <c r="A24" s="18"/>
      <c r="B24" s="18"/>
      <c r="C24" s="18"/>
      <c r="D24" s="19" t="str">
        <f>IFERROR(IF(C24="20 LBS 11 x 17 DG3 PAPER",_xlfn.IFNA(INDEX(CONSUMPTION!$A:$J,MATCH($C24,CONSUMPTION!$B:$B,0),MATCH(D$2,CONSUMPTION!$1:$1,0)),"")+_xlfn.IFNA(INDEX(CONSUMPTION!$A:$J,MATCH("24 LBS 11 x 17 PAPER",CONSUMPTION!$B:$B,0),MATCH(D$2,CONSUMPTION!$1:$1,0)),0),IF(C24="20 LBS 8.5 x 11 DG3 PAPER",_xlfn.IFNA(INDEX(CONSUMPTION!$A:$J,MATCH($C24,CONSUMPTION!$B:$B,0),MATCH(D$2,CONSUMPTION!$1:$1,0)),"")+_xlfn.IFNA(INDEX(CONSUMPTION!$A:$J,MATCH("20 LBS 8.5 x 11 PAPER",CONSUMPTION!$B:$B,0),MATCH(D$2,CONSUMPTION!$1:$1,0)),0),_xlfn.IFNA(INDEX(CONSUMPTION!$A:$J,MATCH($C24,CONSUMPTION!$B:$B,0),MATCH(D$2,CONSUMPTION!$1:$1,0)),""))),"")</f>
        <v/>
      </c>
      <c r="E24" s="19" t="str">
        <f>IFERROR(IF(C24="20 LBS 11 x 17 DG3 PAPER",_xlfn.IFNA(INDEX(CONSUMPTION!$A:$J,MATCH($C24,CONSUMPTION!$B:$B,0),MATCH("Usage Consumption",CONSUMPTION!$1:$1,0)),"")+_xlfn.IFNA(INDEX(CONSUMPTION!$A:$J,MATCH("24 LBS 11 x 17 PAPER",CONSUMPTION!$B:$B,0),MATCH("Usage Consumption",CONSUMPTION!$1:$1,0)),0),IF(C24="20 LBS 8.5 x 11 DG3 PAPER",_xlfn.IFNA(INDEX(CONSUMPTION!$A:$J,MATCH($C24,CONSUMPTION!$B:$B,0),MATCH("Usage Consumption",CONSUMPTION!$1:$1,0)),"")+_xlfn.IFNA(INDEX(CONSUMPTION!$A:$J,MATCH("20 LBS 8.5 x 11 PAPER",CONSUMPTION!$B:$B,0),MATCH("Usage Consumption",CONSUMPTION!$1:$1,0)),0),_xlfn.IFNA(INDEX(CONSUMPTION!$A:$J,MATCH($C24,CONSUMPTION!$B:$B,0),MATCH("Usage Consumption",CONSUMPTION!$1:$1,0)),""))),"")</f>
        <v/>
      </c>
      <c r="F24" s="25"/>
      <c r="G24" s="17">
        <f t="shared" si="2"/>
        <v>0</v>
      </c>
      <c r="H24" s="17">
        <f t="shared" ref="H24:P24" si="23">IF(IFERROR(SUM(G24-$E24+H60),0)&lt;0,0,IFERROR(SUM(G24-$E24+H60),0))</f>
        <v>0</v>
      </c>
      <c r="I24" s="17">
        <f t="shared" si="23"/>
        <v>0</v>
      </c>
      <c r="J24" s="17">
        <f t="shared" si="23"/>
        <v>0</v>
      </c>
      <c r="K24" s="17">
        <f t="shared" si="23"/>
        <v>0</v>
      </c>
      <c r="L24" s="17">
        <f t="shared" si="23"/>
        <v>0</v>
      </c>
      <c r="M24" s="17">
        <f t="shared" si="23"/>
        <v>0</v>
      </c>
      <c r="N24" s="17">
        <f t="shared" si="23"/>
        <v>0</v>
      </c>
      <c r="O24" s="17">
        <f t="shared" si="23"/>
        <v>0</v>
      </c>
      <c r="P24" s="17">
        <f t="shared" si="23"/>
        <v>0</v>
      </c>
    </row>
    <row r="25" spans="1:16" hidden="1" x14ac:dyDescent="0.25">
      <c r="A25" s="18"/>
      <c r="B25" s="18"/>
      <c r="C25" s="18"/>
      <c r="D25" s="19" t="str">
        <f>IFERROR(IF(C25="20 LBS 11 x 17 DG3 PAPER",_xlfn.IFNA(INDEX(CONSUMPTION!$A:$J,MATCH($C25,CONSUMPTION!$B:$B,0),MATCH(D$2,CONSUMPTION!$1:$1,0)),"")+_xlfn.IFNA(INDEX(CONSUMPTION!$A:$J,MATCH("24 LBS 11 x 17 PAPER",CONSUMPTION!$B:$B,0),MATCH(D$2,CONSUMPTION!$1:$1,0)),0),IF(C25="20 LBS 8.5 x 11 DG3 PAPER",_xlfn.IFNA(INDEX(CONSUMPTION!$A:$J,MATCH($C25,CONSUMPTION!$B:$B,0),MATCH(D$2,CONSUMPTION!$1:$1,0)),"")+_xlfn.IFNA(INDEX(CONSUMPTION!$A:$J,MATCH("20 LBS 8.5 x 11 PAPER",CONSUMPTION!$B:$B,0),MATCH(D$2,CONSUMPTION!$1:$1,0)),0),_xlfn.IFNA(INDEX(CONSUMPTION!$A:$J,MATCH($C25,CONSUMPTION!$B:$B,0),MATCH(D$2,CONSUMPTION!$1:$1,0)),""))),"")</f>
        <v/>
      </c>
      <c r="E25" s="19" t="str">
        <f>IFERROR(IF(C25="20 LBS 11 x 17 DG3 PAPER",_xlfn.IFNA(INDEX(CONSUMPTION!$A:$J,MATCH($C25,CONSUMPTION!$B:$B,0),MATCH("Usage Consumption",CONSUMPTION!$1:$1,0)),"")+_xlfn.IFNA(INDEX(CONSUMPTION!$A:$J,MATCH("24 LBS 11 x 17 PAPER",CONSUMPTION!$B:$B,0),MATCH("Usage Consumption",CONSUMPTION!$1:$1,0)),0),IF(C25="20 LBS 8.5 x 11 DG3 PAPER",_xlfn.IFNA(INDEX(CONSUMPTION!$A:$J,MATCH($C25,CONSUMPTION!$B:$B,0),MATCH("Usage Consumption",CONSUMPTION!$1:$1,0)),"")+_xlfn.IFNA(INDEX(CONSUMPTION!$A:$J,MATCH("20 LBS 8.5 x 11 PAPER",CONSUMPTION!$B:$B,0),MATCH("Usage Consumption",CONSUMPTION!$1:$1,0)),0),_xlfn.IFNA(INDEX(CONSUMPTION!$A:$J,MATCH($C25,CONSUMPTION!$B:$B,0),MATCH("Usage Consumption",CONSUMPTION!$1:$1,0)),""))),"")</f>
        <v/>
      </c>
      <c r="F25" s="25"/>
      <c r="G25" s="17">
        <f t="shared" si="2"/>
        <v>0</v>
      </c>
      <c r="H25" s="17">
        <f t="shared" ref="H25:P25" si="24">IF(IFERROR(SUM(G25-$E25+H61),0)&lt;0,0,IFERROR(SUM(G25-$E25+H61),0))</f>
        <v>0</v>
      </c>
      <c r="I25" s="17">
        <f t="shared" si="24"/>
        <v>0</v>
      </c>
      <c r="J25" s="17">
        <f t="shared" si="24"/>
        <v>0</v>
      </c>
      <c r="K25" s="17">
        <f t="shared" si="24"/>
        <v>0</v>
      </c>
      <c r="L25" s="17">
        <f t="shared" si="24"/>
        <v>0</v>
      </c>
      <c r="M25" s="17">
        <f t="shared" si="24"/>
        <v>0</v>
      </c>
      <c r="N25" s="17">
        <f t="shared" si="24"/>
        <v>0</v>
      </c>
      <c r="O25" s="17">
        <f t="shared" si="24"/>
        <v>0</v>
      </c>
      <c r="P25" s="17">
        <f t="shared" si="24"/>
        <v>0</v>
      </c>
    </row>
    <row r="26" spans="1:16" hidden="1" x14ac:dyDescent="0.25">
      <c r="A26" s="18"/>
      <c r="B26" s="18"/>
      <c r="C26" s="18"/>
      <c r="D26" s="19" t="str">
        <f>IFERROR(IF(C26="20 LBS 11 x 17 DG3 PAPER",_xlfn.IFNA(INDEX(CONSUMPTION!$A:$J,MATCH($C26,CONSUMPTION!$B:$B,0),MATCH(D$2,CONSUMPTION!$1:$1,0)),"")+_xlfn.IFNA(INDEX(CONSUMPTION!$A:$J,MATCH("24 LBS 11 x 17 PAPER",CONSUMPTION!$B:$B,0),MATCH(D$2,CONSUMPTION!$1:$1,0)),0),IF(C26="20 LBS 8.5 x 11 DG3 PAPER",_xlfn.IFNA(INDEX(CONSUMPTION!$A:$J,MATCH($C26,CONSUMPTION!$B:$B,0),MATCH(D$2,CONSUMPTION!$1:$1,0)),"")+_xlfn.IFNA(INDEX(CONSUMPTION!$A:$J,MATCH("20 LBS 8.5 x 11 PAPER",CONSUMPTION!$B:$B,0),MATCH(D$2,CONSUMPTION!$1:$1,0)),0),_xlfn.IFNA(INDEX(CONSUMPTION!$A:$J,MATCH($C26,CONSUMPTION!$B:$B,0),MATCH(D$2,CONSUMPTION!$1:$1,0)),""))),"")</f>
        <v/>
      </c>
      <c r="E26" s="19" t="str">
        <f>IFERROR(IF(C26="20 LBS 11 x 17 DG3 PAPER",_xlfn.IFNA(INDEX(CONSUMPTION!$A:$J,MATCH($C26,CONSUMPTION!$B:$B,0),MATCH("Usage Consumption",CONSUMPTION!$1:$1,0)),"")+_xlfn.IFNA(INDEX(CONSUMPTION!$A:$J,MATCH("24 LBS 11 x 17 PAPER",CONSUMPTION!$B:$B,0),MATCH("Usage Consumption",CONSUMPTION!$1:$1,0)),0),IF(C26="20 LBS 8.5 x 11 DG3 PAPER",_xlfn.IFNA(INDEX(CONSUMPTION!$A:$J,MATCH($C26,CONSUMPTION!$B:$B,0),MATCH("Usage Consumption",CONSUMPTION!$1:$1,0)),"")+_xlfn.IFNA(INDEX(CONSUMPTION!$A:$J,MATCH("20 LBS 8.5 x 11 PAPER",CONSUMPTION!$B:$B,0),MATCH("Usage Consumption",CONSUMPTION!$1:$1,0)),0),_xlfn.IFNA(INDEX(CONSUMPTION!$A:$J,MATCH($C26,CONSUMPTION!$B:$B,0),MATCH("Usage Consumption",CONSUMPTION!$1:$1,0)),""))),"")</f>
        <v/>
      </c>
      <c r="F26" s="25"/>
      <c r="G26" s="17">
        <f t="shared" si="2"/>
        <v>0</v>
      </c>
      <c r="H26" s="17">
        <f t="shared" ref="H26:P26" si="25">IF(IFERROR(SUM(G26-$E26+H62),0)&lt;0,0,IFERROR(SUM(G26-$E26+H62),0))</f>
        <v>0</v>
      </c>
      <c r="I26" s="17">
        <f t="shared" si="25"/>
        <v>0</v>
      </c>
      <c r="J26" s="17">
        <f t="shared" si="25"/>
        <v>0</v>
      </c>
      <c r="K26" s="17">
        <f t="shared" si="25"/>
        <v>0</v>
      </c>
      <c r="L26" s="17">
        <f t="shared" si="25"/>
        <v>0</v>
      </c>
      <c r="M26" s="17">
        <f t="shared" si="25"/>
        <v>0</v>
      </c>
      <c r="N26" s="17">
        <f t="shared" si="25"/>
        <v>0</v>
      </c>
      <c r="O26" s="17">
        <f t="shared" si="25"/>
        <v>0</v>
      </c>
      <c r="P26" s="17">
        <f t="shared" si="25"/>
        <v>0</v>
      </c>
    </row>
    <row r="27" spans="1:16" hidden="1" x14ac:dyDescent="0.25">
      <c r="A27" s="18"/>
      <c r="B27" s="18"/>
      <c r="C27" s="18"/>
      <c r="D27" s="19" t="str">
        <f>IFERROR(IF(C27="20 LBS 11 x 17 DG3 PAPER",_xlfn.IFNA(INDEX(CONSUMPTION!$A:$J,MATCH($C27,CONSUMPTION!$B:$B,0),MATCH(D$2,CONSUMPTION!$1:$1,0)),"")+_xlfn.IFNA(INDEX(CONSUMPTION!$A:$J,MATCH("24 LBS 11 x 17 PAPER",CONSUMPTION!$B:$B,0),MATCH(D$2,CONSUMPTION!$1:$1,0)),0),IF(C27="20 LBS 8.5 x 11 DG3 PAPER",_xlfn.IFNA(INDEX(CONSUMPTION!$A:$J,MATCH($C27,CONSUMPTION!$B:$B,0),MATCH(D$2,CONSUMPTION!$1:$1,0)),"")+_xlfn.IFNA(INDEX(CONSUMPTION!$A:$J,MATCH("20 LBS 8.5 x 11 PAPER",CONSUMPTION!$B:$B,0),MATCH(D$2,CONSUMPTION!$1:$1,0)),0),_xlfn.IFNA(INDEX(CONSUMPTION!$A:$J,MATCH($C27,CONSUMPTION!$B:$B,0),MATCH(D$2,CONSUMPTION!$1:$1,0)),""))),"")</f>
        <v/>
      </c>
      <c r="E27" s="19" t="str">
        <f>IFERROR(IF(C27="20 LBS 11 x 17 DG3 PAPER",_xlfn.IFNA(INDEX(CONSUMPTION!$A:$J,MATCH($C27,CONSUMPTION!$B:$B,0),MATCH("Usage Consumption",CONSUMPTION!$1:$1,0)),"")+_xlfn.IFNA(INDEX(CONSUMPTION!$A:$J,MATCH("24 LBS 11 x 17 PAPER",CONSUMPTION!$B:$B,0),MATCH("Usage Consumption",CONSUMPTION!$1:$1,0)),0),IF(C27="20 LBS 8.5 x 11 DG3 PAPER",_xlfn.IFNA(INDEX(CONSUMPTION!$A:$J,MATCH($C27,CONSUMPTION!$B:$B,0),MATCH("Usage Consumption",CONSUMPTION!$1:$1,0)),"")+_xlfn.IFNA(INDEX(CONSUMPTION!$A:$J,MATCH("20 LBS 8.5 x 11 PAPER",CONSUMPTION!$B:$B,0),MATCH("Usage Consumption",CONSUMPTION!$1:$1,0)),0),_xlfn.IFNA(INDEX(CONSUMPTION!$A:$J,MATCH($C27,CONSUMPTION!$B:$B,0),MATCH("Usage Consumption",CONSUMPTION!$1:$1,0)),""))),"")</f>
        <v/>
      </c>
      <c r="F27" s="25"/>
      <c r="G27" s="17">
        <f t="shared" si="2"/>
        <v>0</v>
      </c>
      <c r="H27" s="17">
        <f t="shared" ref="H27:P27" si="26">IF(IFERROR(SUM(G27-$E27+H63),0)&lt;0,0,IFERROR(SUM(G27-$E27+H63),0))</f>
        <v>0</v>
      </c>
      <c r="I27" s="17">
        <f t="shared" si="26"/>
        <v>0</v>
      </c>
      <c r="J27" s="17">
        <f t="shared" si="26"/>
        <v>0</v>
      </c>
      <c r="K27" s="17">
        <f t="shared" si="26"/>
        <v>0</v>
      </c>
      <c r="L27" s="17">
        <f t="shared" si="26"/>
        <v>0</v>
      </c>
      <c r="M27" s="17">
        <f t="shared" si="26"/>
        <v>0</v>
      </c>
      <c r="N27" s="17">
        <f t="shared" si="26"/>
        <v>0</v>
      </c>
      <c r="O27" s="17">
        <f t="shared" si="26"/>
        <v>0</v>
      </c>
      <c r="P27" s="17">
        <f t="shared" si="26"/>
        <v>0</v>
      </c>
    </row>
    <row r="28" spans="1:16" hidden="1" x14ac:dyDescent="0.25">
      <c r="A28" s="18"/>
      <c r="B28" s="18"/>
      <c r="C28" s="18"/>
      <c r="D28" s="19" t="str">
        <f>IFERROR(IF(C28="20 LBS 11 x 17 DG3 PAPER",_xlfn.IFNA(INDEX(CONSUMPTION!$A:$J,MATCH($C28,CONSUMPTION!$B:$B,0),MATCH(D$2,CONSUMPTION!$1:$1,0)),"")+_xlfn.IFNA(INDEX(CONSUMPTION!$A:$J,MATCH("24 LBS 11 x 17 PAPER",CONSUMPTION!$B:$B,0),MATCH(D$2,CONSUMPTION!$1:$1,0)),0),IF(C28="20 LBS 8.5 x 11 DG3 PAPER",_xlfn.IFNA(INDEX(CONSUMPTION!$A:$J,MATCH($C28,CONSUMPTION!$B:$B,0),MATCH(D$2,CONSUMPTION!$1:$1,0)),"")+_xlfn.IFNA(INDEX(CONSUMPTION!$A:$J,MATCH("20 LBS 8.5 x 11 PAPER",CONSUMPTION!$B:$B,0),MATCH(D$2,CONSUMPTION!$1:$1,0)),0),_xlfn.IFNA(INDEX(CONSUMPTION!$A:$J,MATCH($C28,CONSUMPTION!$B:$B,0),MATCH(D$2,CONSUMPTION!$1:$1,0)),""))),"")</f>
        <v/>
      </c>
      <c r="E28" s="19" t="str">
        <f>IFERROR(IF(C28="20 LBS 11 x 17 DG3 PAPER",_xlfn.IFNA(INDEX(CONSUMPTION!$A:$J,MATCH($C28,CONSUMPTION!$B:$B,0),MATCH("Usage Consumption",CONSUMPTION!$1:$1,0)),"")+_xlfn.IFNA(INDEX(CONSUMPTION!$A:$J,MATCH("24 LBS 11 x 17 PAPER",CONSUMPTION!$B:$B,0),MATCH("Usage Consumption",CONSUMPTION!$1:$1,0)),0),IF(C28="20 LBS 8.5 x 11 DG3 PAPER",_xlfn.IFNA(INDEX(CONSUMPTION!$A:$J,MATCH($C28,CONSUMPTION!$B:$B,0),MATCH("Usage Consumption",CONSUMPTION!$1:$1,0)),"")+_xlfn.IFNA(INDEX(CONSUMPTION!$A:$J,MATCH("20 LBS 8.5 x 11 PAPER",CONSUMPTION!$B:$B,0),MATCH("Usage Consumption",CONSUMPTION!$1:$1,0)),0),_xlfn.IFNA(INDEX(CONSUMPTION!$A:$J,MATCH($C28,CONSUMPTION!$B:$B,0),MATCH("Usage Consumption",CONSUMPTION!$1:$1,0)),""))),"")</f>
        <v/>
      </c>
      <c r="F28" s="25"/>
      <c r="G28" s="17">
        <f t="shared" si="2"/>
        <v>0</v>
      </c>
      <c r="H28" s="17">
        <f t="shared" ref="H28:P28" si="27">IF(IFERROR(SUM(G28-$E28+H64),0)&lt;0,0,IFERROR(SUM(G28-$E28+H64),0))</f>
        <v>0</v>
      </c>
      <c r="I28" s="17">
        <f t="shared" si="27"/>
        <v>0</v>
      </c>
      <c r="J28" s="17">
        <f t="shared" si="27"/>
        <v>0</v>
      </c>
      <c r="K28" s="17">
        <f t="shared" si="27"/>
        <v>0</v>
      </c>
      <c r="L28" s="17">
        <f t="shared" si="27"/>
        <v>0</v>
      </c>
      <c r="M28" s="17">
        <f t="shared" si="27"/>
        <v>0</v>
      </c>
      <c r="N28" s="17">
        <f t="shared" si="27"/>
        <v>0</v>
      </c>
      <c r="O28" s="17">
        <f t="shared" si="27"/>
        <v>0</v>
      </c>
      <c r="P28" s="17">
        <f t="shared" si="27"/>
        <v>0</v>
      </c>
    </row>
    <row r="29" spans="1:16" hidden="1" x14ac:dyDescent="0.25">
      <c r="A29" s="18"/>
      <c r="B29" s="18"/>
      <c r="C29" s="18"/>
      <c r="D29" s="19" t="str">
        <f>IFERROR(IF(C29="20 LBS 11 x 17 DG3 PAPER",_xlfn.IFNA(INDEX(CONSUMPTION!$A:$J,MATCH($C29,CONSUMPTION!$B:$B,0),MATCH(D$2,CONSUMPTION!$1:$1,0)),"")+_xlfn.IFNA(INDEX(CONSUMPTION!$A:$J,MATCH("24 LBS 11 x 17 PAPER",CONSUMPTION!$B:$B,0),MATCH(D$2,CONSUMPTION!$1:$1,0)),0),IF(C29="20 LBS 8.5 x 11 DG3 PAPER",_xlfn.IFNA(INDEX(CONSUMPTION!$A:$J,MATCH($C29,CONSUMPTION!$B:$B,0),MATCH(D$2,CONSUMPTION!$1:$1,0)),"")+_xlfn.IFNA(INDEX(CONSUMPTION!$A:$J,MATCH("20 LBS 8.5 x 11 PAPER",CONSUMPTION!$B:$B,0),MATCH(D$2,CONSUMPTION!$1:$1,0)),0),_xlfn.IFNA(INDEX(CONSUMPTION!$A:$J,MATCH($C29,CONSUMPTION!$B:$B,0),MATCH(D$2,CONSUMPTION!$1:$1,0)),""))),"")</f>
        <v/>
      </c>
      <c r="E29" s="19" t="str">
        <f>IFERROR(IF(C29="20 LBS 11 x 17 DG3 PAPER",_xlfn.IFNA(INDEX(CONSUMPTION!$A:$J,MATCH($C29,CONSUMPTION!$B:$B,0),MATCH("Usage Consumption",CONSUMPTION!$1:$1,0)),"")+_xlfn.IFNA(INDEX(CONSUMPTION!$A:$J,MATCH("24 LBS 11 x 17 PAPER",CONSUMPTION!$B:$B,0),MATCH("Usage Consumption",CONSUMPTION!$1:$1,0)),0),IF(C29="20 LBS 8.5 x 11 DG3 PAPER",_xlfn.IFNA(INDEX(CONSUMPTION!$A:$J,MATCH($C29,CONSUMPTION!$B:$B,0),MATCH("Usage Consumption",CONSUMPTION!$1:$1,0)),"")+_xlfn.IFNA(INDEX(CONSUMPTION!$A:$J,MATCH("20 LBS 8.5 x 11 PAPER",CONSUMPTION!$B:$B,0),MATCH("Usage Consumption",CONSUMPTION!$1:$1,0)),0),_xlfn.IFNA(INDEX(CONSUMPTION!$A:$J,MATCH($C29,CONSUMPTION!$B:$B,0),MATCH("Usage Consumption",CONSUMPTION!$1:$1,0)),""))),"")</f>
        <v/>
      </c>
      <c r="F29" s="25"/>
      <c r="G29" s="17">
        <f t="shared" si="2"/>
        <v>0</v>
      </c>
      <c r="H29" s="17">
        <f t="shared" ref="H29:P29" si="28">IF(IFERROR(SUM(G29-$E29+H65),0)&lt;0,0,IFERROR(SUM(G29-$E29+H65),0))</f>
        <v>0</v>
      </c>
      <c r="I29" s="17">
        <f t="shared" si="28"/>
        <v>0</v>
      </c>
      <c r="J29" s="17">
        <f t="shared" si="28"/>
        <v>0</v>
      </c>
      <c r="K29" s="17">
        <f t="shared" si="28"/>
        <v>0</v>
      </c>
      <c r="L29" s="17">
        <f t="shared" si="28"/>
        <v>0</v>
      </c>
      <c r="M29" s="17">
        <f t="shared" si="28"/>
        <v>0</v>
      </c>
      <c r="N29" s="17">
        <f t="shared" si="28"/>
        <v>0</v>
      </c>
      <c r="O29" s="17">
        <f t="shared" si="28"/>
        <v>0</v>
      </c>
      <c r="P29" s="17">
        <f t="shared" si="28"/>
        <v>0</v>
      </c>
    </row>
    <row r="30" spans="1:16" hidden="1" x14ac:dyDescent="0.25">
      <c r="A30" s="18"/>
      <c r="B30" s="18"/>
      <c r="C30" s="18"/>
      <c r="D30" s="19" t="str">
        <f>IFERROR(IF(C30="20 LBS 11 x 17 DG3 PAPER",_xlfn.IFNA(INDEX(CONSUMPTION!$A:$J,MATCH($C30,CONSUMPTION!$B:$B,0),MATCH(D$2,CONSUMPTION!$1:$1,0)),"")+_xlfn.IFNA(INDEX(CONSUMPTION!$A:$J,MATCH("24 LBS 11 x 17 PAPER",CONSUMPTION!$B:$B,0),MATCH(D$2,CONSUMPTION!$1:$1,0)),0),IF(C30="20 LBS 8.5 x 11 DG3 PAPER",_xlfn.IFNA(INDEX(CONSUMPTION!$A:$J,MATCH($C30,CONSUMPTION!$B:$B,0),MATCH(D$2,CONSUMPTION!$1:$1,0)),"")+_xlfn.IFNA(INDEX(CONSUMPTION!$A:$J,MATCH("20 LBS 8.5 x 11 PAPER",CONSUMPTION!$B:$B,0),MATCH(D$2,CONSUMPTION!$1:$1,0)),0),_xlfn.IFNA(INDEX(CONSUMPTION!$A:$J,MATCH($C30,CONSUMPTION!$B:$B,0),MATCH(D$2,CONSUMPTION!$1:$1,0)),""))),"")</f>
        <v/>
      </c>
      <c r="E30" s="19" t="str">
        <f>IFERROR(IF(C30="20 LBS 11 x 17 DG3 PAPER",_xlfn.IFNA(INDEX(CONSUMPTION!$A:$J,MATCH($C30,CONSUMPTION!$B:$B,0),MATCH("Usage Consumption",CONSUMPTION!$1:$1,0)),"")+_xlfn.IFNA(INDEX(CONSUMPTION!$A:$J,MATCH("24 LBS 11 x 17 PAPER",CONSUMPTION!$B:$B,0),MATCH("Usage Consumption",CONSUMPTION!$1:$1,0)),0),IF(C30="20 LBS 8.5 x 11 DG3 PAPER",_xlfn.IFNA(INDEX(CONSUMPTION!$A:$J,MATCH($C30,CONSUMPTION!$B:$B,0),MATCH("Usage Consumption",CONSUMPTION!$1:$1,0)),"")+_xlfn.IFNA(INDEX(CONSUMPTION!$A:$J,MATCH("20 LBS 8.5 x 11 PAPER",CONSUMPTION!$B:$B,0),MATCH("Usage Consumption",CONSUMPTION!$1:$1,0)),0),_xlfn.IFNA(INDEX(CONSUMPTION!$A:$J,MATCH($C30,CONSUMPTION!$B:$B,0),MATCH("Usage Consumption",CONSUMPTION!$1:$1,0)),""))),"")</f>
        <v/>
      </c>
      <c r="F30" s="25"/>
      <c r="G30" s="17">
        <f t="shared" si="2"/>
        <v>0</v>
      </c>
      <c r="H30" s="17">
        <f t="shared" ref="H30:P30" si="29">IF(IFERROR(SUM(G30-$E30+H66),0)&lt;0,0,IFERROR(SUM(G30-$E30+H66),0))</f>
        <v>0</v>
      </c>
      <c r="I30" s="17">
        <f t="shared" si="29"/>
        <v>0</v>
      </c>
      <c r="J30" s="17">
        <f t="shared" si="29"/>
        <v>0</v>
      </c>
      <c r="K30" s="17">
        <f t="shared" si="29"/>
        <v>0</v>
      </c>
      <c r="L30" s="17">
        <f t="shared" si="29"/>
        <v>0</v>
      </c>
      <c r="M30" s="17">
        <f t="shared" si="29"/>
        <v>0</v>
      </c>
      <c r="N30" s="17">
        <f t="shared" si="29"/>
        <v>0</v>
      </c>
      <c r="O30" s="17">
        <f t="shared" si="29"/>
        <v>0</v>
      </c>
      <c r="P30" s="17">
        <f t="shared" si="29"/>
        <v>0</v>
      </c>
    </row>
    <row r="31" spans="1:16" hidden="1" x14ac:dyDescent="0.25">
      <c r="A31" s="18"/>
      <c r="B31" s="18"/>
      <c r="C31" s="18"/>
      <c r="D31" s="19" t="str">
        <f>IFERROR(IF(C31="20 LBS 11 x 17 DG3 PAPER",_xlfn.IFNA(INDEX(CONSUMPTION!$A:$J,MATCH($C31,CONSUMPTION!$B:$B,0),MATCH(D$2,CONSUMPTION!$1:$1,0)),"")+_xlfn.IFNA(INDEX(CONSUMPTION!$A:$J,MATCH("24 LBS 11 x 17 PAPER",CONSUMPTION!$B:$B,0),MATCH(D$2,CONSUMPTION!$1:$1,0)),0),IF(C31="20 LBS 8.5 x 11 DG3 PAPER",_xlfn.IFNA(INDEX(CONSUMPTION!$A:$J,MATCH($C31,CONSUMPTION!$B:$B,0),MATCH(D$2,CONSUMPTION!$1:$1,0)),"")+_xlfn.IFNA(INDEX(CONSUMPTION!$A:$J,MATCH("20 LBS 8.5 x 11 PAPER",CONSUMPTION!$B:$B,0),MATCH(D$2,CONSUMPTION!$1:$1,0)),0),_xlfn.IFNA(INDEX(CONSUMPTION!$A:$J,MATCH($C31,CONSUMPTION!$B:$B,0),MATCH(D$2,CONSUMPTION!$1:$1,0)),""))),"")</f>
        <v/>
      </c>
      <c r="E31" s="19" t="str">
        <f>IFERROR(IF(C31="20 LBS 11 x 17 DG3 PAPER",_xlfn.IFNA(INDEX(CONSUMPTION!$A:$J,MATCH($C31,CONSUMPTION!$B:$B,0),MATCH("Usage Consumption",CONSUMPTION!$1:$1,0)),"")+_xlfn.IFNA(INDEX(CONSUMPTION!$A:$J,MATCH("24 LBS 11 x 17 PAPER",CONSUMPTION!$B:$B,0),MATCH("Usage Consumption",CONSUMPTION!$1:$1,0)),0),IF(C31="20 LBS 8.5 x 11 DG3 PAPER",_xlfn.IFNA(INDEX(CONSUMPTION!$A:$J,MATCH($C31,CONSUMPTION!$B:$B,0),MATCH("Usage Consumption",CONSUMPTION!$1:$1,0)),"")+_xlfn.IFNA(INDEX(CONSUMPTION!$A:$J,MATCH("20 LBS 8.5 x 11 PAPER",CONSUMPTION!$B:$B,0),MATCH("Usage Consumption",CONSUMPTION!$1:$1,0)),0),_xlfn.IFNA(INDEX(CONSUMPTION!$A:$J,MATCH($C31,CONSUMPTION!$B:$B,0),MATCH("Usage Consumption",CONSUMPTION!$1:$1,0)),""))),"")</f>
        <v/>
      </c>
      <c r="F31" s="25"/>
      <c r="G31" s="17">
        <f t="shared" si="2"/>
        <v>0</v>
      </c>
      <c r="H31" s="17">
        <f t="shared" ref="H31:P31" si="30">IF(IFERROR(SUM(G31-$E31+H67),0)&lt;0,0,IFERROR(SUM(G31-$E31+H67),0))</f>
        <v>0</v>
      </c>
      <c r="I31" s="17">
        <f t="shared" si="30"/>
        <v>0</v>
      </c>
      <c r="J31" s="17">
        <f t="shared" si="30"/>
        <v>0</v>
      </c>
      <c r="K31" s="17">
        <f t="shared" si="30"/>
        <v>0</v>
      </c>
      <c r="L31" s="17">
        <f t="shared" si="30"/>
        <v>0</v>
      </c>
      <c r="M31" s="17">
        <f t="shared" si="30"/>
        <v>0</v>
      </c>
      <c r="N31" s="17">
        <f t="shared" si="30"/>
        <v>0</v>
      </c>
      <c r="O31" s="17">
        <f t="shared" si="30"/>
        <v>0</v>
      </c>
      <c r="P31" s="17">
        <f t="shared" si="30"/>
        <v>0</v>
      </c>
    </row>
    <row r="32" spans="1:16" hidden="1" x14ac:dyDescent="0.25">
      <c r="A32" s="18"/>
      <c r="B32" s="18"/>
      <c r="C32" s="18"/>
      <c r="D32" s="19" t="str">
        <f>IFERROR(IF(C32="20 LBS 11 x 17 DG3 PAPER",_xlfn.IFNA(INDEX(CONSUMPTION!$A:$J,MATCH($C32,CONSUMPTION!$B:$B,0),MATCH(D$2,CONSUMPTION!$1:$1,0)),"")+_xlfn.IFNA(INDEX(CONSUMPTION!$A:$J,MATCH("24 LBS 11 x 17 PAPER",CONSUMPTION!$B:$B,0),MATCH(D$2,CONSUMPTION!$1:$1,0)),0),IF(C32="20 LBS 8.5 x 11 DG3 PAPER",_xlfn.IFNA(INDEX(CONSUMPTION!$A:$J,MATCH($C32,CONSUMPTION!$B:$B,0),MATCH(D$2,CONSUMPTION!$1:$1,0)),"")+_xlfn.IFNA(INDEX(CONSUMPTION!$A:$J,MATCH("20 LBS 8.5 x 11 PAPER",CONSUMPTION!$B:$B,0),MATCH(D$2,CONSUMPTION!$1:$1,0)),0),_xlfn.IFNA(INDEX(CONSUMPTION!$A:$J,MATCH($C32,CONSUMPTION!$B:$B,0),MATCH(D$2,CONSUMPTION!$1:$1,0)),""))),"")</f>
        <v/>
      </c>
      <c r="E32" s="19" t="str">
        <f>IFERROR(IF(C32="20 LBS 11 x 17 DG3 PAPER",_xlfn.IFNA(INDEX(CONSUMPTION!$A:$J,MATCH($C32,CONSUMPTION!$B:$B,0),MATCH("Usage Consumption",CONSUMPTION!$1:$1,0)),"")+_xlfn.IFNA(INDEX(CONSUMPTION!$A:$J,MATCH("24 LBS 11 x 17 PAPER",CONSUMPTION!$B:$B,0),MATCH("Usage Consumption",CONSUMPTION!$1:$1,0)),0),IF(C32="20 LBS 8.5 x 11 DG3 PAPER",_xlfn.IFNA(INDEX(CONSUMPTION!$A:$J,MATCH($C32,CONSUMPTION!$B:$B,0),MATCH("Usage Consumption",CONSUMPTION!$1:$1,0)),"")+_xlfn.IFNA(INDEX(CONSUMPTION!$A:$J,MATCH("20 LBS 8.5 x 11 PAPER",CONSUMPTION!$B:$B,0),MATCH("Usage Consumption",CONSUMPTION!$1:$1,0)),0),_xlfn.IFNA(INDEX(CONSUMPTION!$A:$J,MATCH($C32,CONSUMPTION!$B:$B,0),MATCH("Usage Consumption",CONSUMPTION!$1:$1,0)),""))),"")</f>
        <v/>
      </c>
      <c r="F32" s="25"/>
      <c r="G32" s="17">
        <f t="shared" si="2"/>
        <v>0</v>
      </c>
      <c r="H32" s="17">
        <f t="shared" ref="H32:P32" si="31">IF(IFERROR(SUM(G32-$E32+H68),0)&lt;0,0,IFERROR(SUM(G32-$E32+H68),0))</f>
        <v>0</v>
      </c>
      <c r="I32" s="17">
        <f t="shared" si="31"/>
        <v>0</v>
      </c>
      <c r="J32" s="17">
        <f t="shared" si="31"/>
        <v>0</v>
      </c>
      <c r="K32" s="17">
        <f t="shared" si="31"/>
        <v>0</v>
      </c>
      <c r="L32" s="17">
        <f t="shared" si="31"/>
        <v>0</v>
      </c>
      <c r="M32" s="17">
        <f t="shared" si="31"/>
        <v>0</v>
      </c>
      <c r="N32" s="17">
        <f t="shared" si="31"/>
        <v>0</v>
      </c>
      <c r="O32" s="17">
        <f t="shared" si="31"/>
        <v>0</v>
      </c>
      <c r="P32" s="17">
        <f t="shared" si="31"/>
        <v>0</v>
      </c>
    </row>
    <row r="33" spans="1:16" hidden="1" x14ac:dyDescent="0.25">
      <c r="A33" s="18"/>
      <c r="B33" s="18"/>
      <c r="C33" s="18"/>
      <c r="D33" s="19" t="str">
        <f>IFERROR(IF(C33="20 LBS 11 x 17 DG3 PAPER",_xlfn.IFNA(INDEX(CONSUMPTION!$A:$J,MATCH($C33,CONSUMPTION!$B:$B,0),MATCH(D$2,CONSUMPTION!$1:$1,0)),"")+_xlfn.IFNA(INDEX(CONSUMPTION!$A:$J,MATCH("24 LBS 11 x 17 PAPER",CONSUMPTION!$B:$B,0),MATCH(D$2,CONSUMPTION!$1:$1,0)),0),IF(C33="20 LBS 8.5 x 11 DG3 PAPER",_xlfn.IFNA(INDEX(CONSUMPTION!$A:$J,MATCH($C33,CONSUMPTION!$B:$B,0),MATCH(D$2,CONSUMPTION!$1:$1,0)),"")+_xlfn.IFNA(INDEX(CONSUMPTION!$A:$J,MATCH("20 LBS 8.5 x 11 PAPER",CONSUMPTION!$B:$B,0),MATCH(D$2,CONSUMPTION!$1:$1,0)),0),_xlfn.IFNA(INDEX(CONSUMPTION!$A:$J,MATCH($C33,CONSUMPTION!$B:$B,0),MATCH(D$2,CONSUMPTION!$1:$1,0)),""))),"")</f>
        <v/>
      </c>
      <c r="E33" s="19" t="str">
        <f>IFERROR(IF(C33="20 LBS 11 x 17 DG3 PAPER",_xlfn.IFNA(INDEX(CONSUMPTION!$A:$J,MATCH($C33,CONSUMPTION!$B:$B,0),MATCH("Usage Consumption",CONSUMPTION!$1:$1,0)),"")+_xlfn.IFNA(INDEX(CONSUMPTION!$A:$J,MATCH("24 LBS 11 x 17 PAPER",CONSUMPTION!$B:$B,0),MATCH("Usage Consumption",CONSUMPTION!$1:$1,0)),0),IF(C33="20 LBS 8.5 x 11 DG3 PAPER",_xlfn.IFNA(INDEX(CONSUMPTION!$A:$J,MATCH($C33,CONSUMPTION!$B:$B,0),MATCH("Usage Consumption",CONSUMPTION!$1:$1,0)),"")+_xlfn.IFNA(INDEX(CONSUMPTION!$A:$J,MATCH("20 LBS 8.5 x 11 PAPER",CONSUMPTION!$B:$B,0),MATCH("Usage Consumption",CONSUMPTION!$1:$1,0)),0),_xlfn.IFNA(INDEX(CONSUMPTION!$A:$J,MATCH($C33,CONSUMPTION!$B:$B,0),MATCH("Usage Consumption",CONSUMPTION!$1:$1,0)),""))),"")</f>
        <v/>
      </c>
      <c r="F33" s="25"/>
      <c r="G33" s="17">
        <f t="shared" si="2"/>
        <v>0</v>
      </c>
      <c r="H33" s="17">
        <f t="shared" ref="H33:P33" si="32">IF(IFERROR(SUM(G33-$E33+H69),0)&lt;0,0,IFERROR(SUM(G33-$E33+H69),0))</f>
        <v>0</v>
      </c>
      <c r="I33" s="17">
        <f t="shared" si="32"/>
        <v>0</v>
      </c>
      <c r="J33" s="17">
        <f t="shared" si="32"/>
        <v>0</v>
      </c>
      <c r="K33" s="17">
        <f t="shared" si="32"/>
        <v>0</v>
      </c>
      <c r="L33" s="17">
        <f t="shared" si="32"/>
        <v>0</v>
      </c>
      <c r="M33" s="17">
        <f t="shared" si="32"/>
        <v>0</v>
      </c>
      <c r="N33" s="17">
        <f t="shared" si="32"/>
        <v>0</v>
      </c>
      <c r="O33" s="17">
        <f t="shared" si="32"/>
        <v>0</v>
      </c>
      <c r="P33" s="17">
        <f t="shared" si="32"/>
        <v>0</v>
      </c>
    </row>
    <row r="34" spans="1:16" hidden="1" x14ac:dyDescent="0.25">
      <c r="A34" s="18"/>
      <c r="B34" s="18"/>
      <c r="C34" s="18"/>
      <c r="D34" s="19" t="str">
        <f>IFERROR(IF(C34="20 LBS 11 x 17 DG3 PAPER",_xlfn.IFNA(INDEX(CONSUMPTION!$A:$J,MATCH($C34,CONSUMPTION!$B:$B,0),MATCH(D$2,CONSUMPTION!$1:$1,0)),"")+_xlfn.IFNA(INDEX(CONSUMPTION!$A:$J,MATCH("24 LBS 11 x 17 PAPER",CONSUMPTION!$B:$B,0),MATCH(D$2,CONSUMPTION!$1:$1,0)),0),IF(C34="20 LBS 8.5 x 11 DG3 PAPER",_xlfn.IFNA(INDEX(CONSUMPTION!$A:$J,MATCH($C34,CONSUMPTION!$B:$B,0),MATCH(D$2,CONSUMPTION!$1:$1,0)),"")+_xlfn.IFNA(INDEX(CONSUMPTION!$A:$J,MATCH("20 LBS 8.5 x 11 PAPER",CONSUMPTION!$B:$B,0),MATCH(D$2,CONSUMPTION!$1:$1,0)),0),_xlfn.IFNA(INDEX(CONSUMPTION!$A:$J,MATCH($C34,CONSUMPTION!$B:$B,0),MATCH(D$2,CONSUMPTION!$1:$1,0)),""))),"")</f>
        <v/>
      </c>
      <c r="E34" s="19" t="str">
        <f>IFERROR(IF(C34="20 LBS 11 x 17 DG3 PAPER",_xlfn.IFNA(INDEX(CONSUMPTION!$A:$J,MATCH($C34,CONSUMPTION!$B:$B,0),MATCH("Usage Consumption",CONSUMPTION!$1:$1,0)),"")+_xlfn.IFNA(INDEX(CONSUMPTION!$A:$J,MATCH("24 LBS 11 x 17 PAPER",CONSUMPTION!$B:$B,0),MATCH("Usage Consumption",CONSUMPTION!$1:$1,0)),0),IF(C34="20 LBS 8.5 x 11 DG3 PAPER",_xlfn.IFNA(INDEX(CONSUMPTION!$A:$J,MATCH($C34,CONSUMPTION!$B:$B,0),MATCH("Usage Consumption",CONSUMPTION!$1:$1,0)),"")+_xlfn.IFNA(INDEX(CONSUMPTION!$A:$J,MATCH("20 LBS 8.5 x 11 PAPER",CONSUMPTION!$B:$B,0),MATCH("Usage Consumption",CONSUMPTION!$1:$1,0)),0),_xlfn.IFNA(INDEX(CONSUMPTION!$A:$J,MATCH($C34,CONSUMPTION!$B:$B,0),MATCH("Usage Consumption",CONSUMPTION!$1:$1,0)),""))),"")</f>
        <v/>
      </c>
      <c r="F34" s="25"/>
      <c r="G34" s="17">
        <f t="shared" si="2"/>
        <v>0</v>
      </c>
      <c r="H34" s="17">
        <f t="shared" ref="H34:P34" si="33">IF(IFERROR(SUM(G34-$E34+H70),0)&lt;0,0,IFERROR(SUM(G34-$E34+H70),0))</f>
        <v>0</v>
      </c>
      <c r="I34" s="17">
        <f t="shared" si="33"/>
        <v>0</v>
      </c>
      <c r="J34" s="17">
        <f t="shared" si="33"/>
        <v>0</v>
      </c>
      <c r="K34" s="17">
        <f t="shared" si="33"/>
        <v>0</v>
      </c>
      <c r="L34" s="17">
        <f t="shared" si="33"/>
        <v>0</v>
      </c>
      <c r="M34" s="17">
        <f t="shared" si="33"/>
        <v>0</v>
      </c>
      <c r="N34" s="17">
        <f t="shared" si="33"/>
        <v>0</v>
      </c>
      <c r="O34" s="17">
        <f t="shared" si="33"/>
        <v>0</v>
      </c>
      <c r="P34" s="17">
        <f t="shared" si="33"/>
        <v>0</v>
      </c>
    </row>
    <row r="35" spans="1:16" hidden="1" x14ac:dyDescent="0.25">
      <c r="A35" s="18"/>
      <c r="B35" s="18"/>
      <c r="C35" s="18"/>
      <c r="D35" s="19" t="str">
        <f>IFERROR(IF(C35="20 LBS 11 x 17 DG3 PAPER",_xlfn.IFNA(INDEX(CONSUMPTION!$A:$J,MATCH($C35,CONSUMPTION!$B:$B,0),MATCH(D$2,CONSUMPTION!$1:$1,0)),"")+_xlfn.IFNA(INDEX(CONSUMPTION!$A:$J,MATCH("24 LBS 11 x 17 PAPER",CONSUMPTION!$B:$B,0),MATCH(D$2,CONSUMPTION!$1:$1,0)),0),IF(C35="20 LBS 8.5 x 11 DG3 PAPER",_xlfn.IFNA(INDEX(CONSUMPTION!$A:$J,MATCH($C35,CONSUMPTION!$B:$B,0),MATCH(D$2,CONSUMPTION!$1:$1,0)),"")+_xlfn.IFNA(INDEX(CONSUMPTION!$A:$J,MATCH("20 LBS 8.5 x 11 PAPER",CONSUMPTION!$B:$B,0),MATCH(D$2,CONSUMPTION!$1:$1,0)),0),_xlfn.IFNA(INDEX(CONSUMPTION!$A:$J,MATCH($C35,CONSUMPTION!$B:$B,0),MATCH(D$2,CONSUMPTION!$1:$1,0)),""))),"")</f>
        <v/>
      </c>
      <c r="E35" s="19" t="str">
        <f>IFERROR(IF(C35="20 LBS 11 x 17 DG3 PAPER",_xlfn.IFNA(INDEX(CONSUMPTION!$A:$J,MATCH($C35,CONSUMPTION!$B:$B,0),MATCH("Usage Consumption",CONSUMPTION!$1:$1,0)),"")+_xlfn.IFNA(INDEX(CONSUMPTION!$A:$J,MATCH("24 LBS 11 x 17 PAPER",CONSUMPTION!$B:$B,0),MATCH("Usage Consumption",CONSUMPTION!$1:$1,0)),0),IF(C35="20 LBS 8.5 x 11 DG3 PAPER",_xlfn.IFNA(INDEX(CONSUMPTION!$A:$J,MATCH($C35,CONSUMPTION!$B:$B,0),MATCH("Usage Consumption",CONSUMPTION!$1:$1,0)),"")+_xlfn.IFNA(INDEX(CONSUMPTION!$A:$J,MATCH("20 LBS 8.5 x 11 PAPER",CONSUMPTION!$B:$B,0),MATCH("Usage Consumption",CONSUMPTION!$1:$1,0)),0),_xlfn.IFNA(INDEX(CONSUMPTION!$A:$J,MATCH($C35,CONSUMPTION!$B:$B,0),MATCH("Usage Consumption",CONSUMPTION!$1:$1,0)),""))),"")</f>
        <v/>
      </c>
      <c r="F35" s="25"/>
      <c r="G35" s="17">
        <f t="shared" si="2"/>
        <v>0</v>
      </c>
      <c r="H35" s="17">
        <f t="shared" ref="H35:P35" si="34">IF(IFERROR(SUM(G35-$E35+H71),0)&lt;0,0,IFERROR(SUM(G35-$E35+H71),0))</f>
        <v>0</v>
      </c>
      <c r="I35" s="17">
        <f t="shared" si="34"/>
        <v>0</v>
      </c>
      <c r="J35" s="17">
        <f t="shared" si="34"/>
        <v>0</v>
      </c>
      <c r="K35" s="17">
        <f t="shared" si="34"/>
        <v>0</v>
      </c>
      <c r="L35" s="17">
        <f t="shared" si="34"/>
        <v>0</v>
      </c>
      <c r="M35" s="17">
        <f t="shared" si="34"/>
        <v>0</v>
      </c>
      <c r="N35" s="17">
        <f t="shared" si="34"/>
        <v>0</v>
      </c>
      <c r="O35" s="17">
        <f t="shared" si="34"/>
        <v>0</v>
      </c>
      <c r="P35" s="17">
        <f t="shared" si="34"/>
        <v>0</v>
      </c>
    </row>
    <row r="37" spans="1:16" ht="15.75" x14ac:dyDescent="0.25">
      <c r="A37" s="31"/>
      <c r="B37" s="31"/>
      <c r="C37" s="31"/>
      <c r="D37" s="31"/>
      <c r="E37" s="31"/>
      <c r="F37" s="31"/>
      <c r="G37" s="32" t="s">
        <v>42</v>
      </c>
      <c r="H37" s="32"/>
      <c r="I37" s="33"/>
      <c r="J37" s="33"/>
      <c r="K37" s="31"/>
      <c r="L37" s="31"/>
      <c r="M37" s="31"/>
      <c r="N37" s="31"/>
      <c r="O37" s="31"/>
      <c r="P37" s="31"/>
    </row>
    <row r="38" spans="1:16" x14ac:dyDescent="0.25">
      <c r="A38" s="34" t="s">
        <v>0</v>
      </c>
      <c r="B38" s="34" t="s">
        <v>1</v>
      </c>
      <c r="C38" s="34" t="s">
        <v>2</v>
      </c>
      <c r="D38" s="34" t="s">
        <v>20</v>
      </c>
      <c r="E38" s="34"/>
      <c r="F38" s="35"/>
      <c r="G38" s="36" t="str">
        <f>G2</f>
        <v>September</v>
      </c>
      <c r="H38" s="36" t="str">
        <f t="shared" ref="H38:P38" si="35">H2</f>
        <v>October</v>
      </c>
      <c r="I38" s="36" t="str">
        <f t="shared" si="35"/>
        <v>November</v>
      </c>
      <c r="J38" s="36" t="str">
        <f t="shared" si="35"/>
        <v>December</v>
      </c>
      <c r="K38" s="36" t="str">
        <f t="shared" si="35"/>
        <v>January</v>
      </c>
      <c r="L38" s="36" t="str">
        <f t="shared" si="35"/>
        <v>February</v>
      </c>
      <c r="M38" s="36" t="str">
        <f t="shared" si="35"/>
        <v>March</v>
      </c>
      <c r="N38" s="36" t="str">
        <f t="shared" si="35"/>
        <v>April</v>
      </c>
      <c r="O38" s="36" t="str">
        <f t="shared" si="35"/>
        <v>May</v>
      </c>
      <c r="P38" s="36" t="str">
        <f t="shared" si="35"/>
        <v>June</v>
      </c>
    </row>
    <row r="39" spans="1:16" x14ac:dyDescent="0.25">
      <c r="A39" s="18"/>
      <c r="B39" s="19" t="str">
        <f t="shared" ref="B39:C44" si="36">IF(B3="","",B3)</f>
        <v>11 x 17 / 99PRD67599</v>
      </c>
      <c r="C39" s="19" t="str">
        <f t="shared" si="36"/>
        <v>20 LBS 11 x 17 DG3 PAPER</v>
      </c>
      <c r="D39" s="18"/>
      <c r="E39" s="18"/>
      <c r="F39" s="25"/>
      <c r="G39" s="18"/>
      <c r="H39" s="18"/>
      <c r="I39" s="20"/>
      <c r="J39" s="18"/>
      <c r="K39" s="18"/>
      <c r="L39" s="18"/>
      <c r="M39" s="18"/>
      <c r="N39" s="18"/>
      <c r="O39" s="18"/>
      <c r="P39" s="18"/>
    </row>
    <row r="40" spans="1:16" x14ac:dyDescent="0.25">
      <c r="A40" s="18"/>
      <c r="B40" s="19" t="str">
        <f t="shared" si="36"/>
        <v>8.5 x 11 / 99PRD75632</v>
      </c>
      <c r="C40" s="19" t="str">
        <f t="shared" si="36"/>
        <v>20 LBS 8.5 x 11 DG3 PAPER</v>
      </c>
      <c r="D40" s="18"/>
      <c r="E40" s="18"/>
      <c r="F40" s="25"/>
      <c r="G40" s="18"/>
      <c r="H40" s="18"/>
      <c r="I40" s="20"/>
      <c r="J40" s="20"/>
      <c r="K40" s="20"/>
      <c r="L40" s="20"/>
      <c r="M40" s="20"/>
      <c r="N40" s="20"/>
      <c r="O40" s="20"/>
      <c r="P40" s="18"/>
    </row>
    <row r="41" spans="1:16" x14ac:dyDescent="0.25">
      <c r="A41" s="18"/>
      <c r="B41" s="19" t="str">
        <f t="shared" si="36"/>
        <v>AF1R130 / 99PRD67089</v>
      </c>
      <c r="C41" s="19" t="str">
        <f t="shared" si="36"/>
        <v>TN634K BLACK TONER</v>
      </c>
      <c r="D41" s="18"/>
      <c r="E41" s="18"/>
      <c r="F41" s="25"/>
      <c r="G41" s="18"/>
      <c r="H41" s="18"/>
      <c r="I41" s="20"/>
      <c r="J41" s="20"/>
      <c r="K41" s="20"/>
      <c r="L41" s="20"/>
      <c r="M41" s="20"/>
      <c r="N41" s="20"/>
      <c r="O41" s="20"/>
      <c r="P41" s="20"/>
    </row>
    <row r="42" spans="1:16" x14ac:dyDescent="0.25">
      <c r="A42" s="18"/>
      <c r="B42" s="19" t="str">
        <f t="shared" si="36"/>
        <v>A3VX230 / 99PRD67086</v>
      </c>
      <c r="C42" s="19" t="str">
        <f t="shared" si="36"/>
        <v>TN619Y YELLOW TONER*</v>
      </c>
      <c r="D42" s="18"/>
      <c r="E42" s="18"/>
      <c r="F42" s="25"/>
      <c r="G42" s="18"/>
      <c r="H42" s="18"/>
      <c r="I42" s="20"/>
      <c r="J42" s="20"/>
      <c r="K42" s="20"/>
      <c r="L42" s="20"/>
      <c r="M42" s="20"/>
      <c r="N42" s="20"/>
      <c r="O42" s="20"/>
      <c r="P42" s="20"/>
    </row>
    <row r="43" spans="1:16" x14ac:dyDescent="0.25">
      <c r="A43" s="18"/>
      <c r="B43" s="19" t="str">
        <f t="shared" si="36"/>
        <v>A3VX330 / 99PRD67087</v>
      </c>
      <c r="C43" s="19" t="str">
        <f t="shared" si="36"/>
        <v>TN619M MAGENTA TONER*</v>
      </c>
      <c r="D43" s="18"/>
      <c r="E43" s="18"/>
      <c r="F43" s="25"/>
      <c r="G43" s="18"/>
      <c r="H43" s="18"/>
      <c r="I43" s="20"/>
      <c r="J43" s="20"/>
      <c r="K43" s="20"/>
      <c r="L43" s="20"/>
      <c r="M43" s="20"/>
      <c r="N43" s="20"/>
      <c r="O43" s="20"/>
      <c r="P43" s="20"/>
    </row>
    <row r="44" spans="1:16" x14ac:dyDescent="0.25">
      <c r="A44" s="18"/>
      <c r="B44" s="19" t="str">
        <f t="shared" si="36"/>
        <v>A3VX430 / 99PRD67088</v>
      </c>
      <c r="C44" s="19" t="str">
        <f t="shared" si="36"/>
        <v>TN619C CYAN TONER*</v>
      </c>
      <c r="D44" s="18"/>
      <c r="E44" s="18"/>
      <c r="F44" s="25"/>
      <c r="G44" s="18"/>
      <c r="H44" s="18"/>
      <c r="I44" s="20"/>
      <c r="J44" s="20"/>
      <c r="K44" s="20"/>
      <c r="L44" s="20"/>
      <c r="M44" s="20"/>
      <c r="N44" s="20"/>
      <c r="O44" s="20"/>
      <c r="P44" s="20"/>
    </row>
    <row r="45" spans="1:16" x14ac:dyDescent="0.25">
      <c r="A45" s="18"/>
      <c r="B45" s="19" t="str">
        <f t="shared" ref="B45:C45" si="37">IF(B9="","",B9)</f>
        <v>A50UR70115 - 99PRD67080</v>
      </c>
      <c r="C45" s="19" t="str">
        <f t="shared" si="37"/>
        <v>WASTE TONER BOX (DG3)</v>
      </c>
      <c r="D45" s="18"/>
      <c r="E45" s="18"/>
      <c r="F45" s="25"/>
      <c r="G45" s="18"/>
      <c r="H45" s="18"/>
      <c r="I45" s="20"/>
      <c r="J45" s="20"/>
      <c r="K45" s="20"/>
      <c r="L45" s="20"/>
      <c r="M45" s="20"/>
      <c r="N45" s="20"/>
      <c r="O45" s="20"/>
      <c r="P45" s="20"/>
    </row>
    <row r="46" spans="1:16" x14ac:dyDescent="0.25">
      <c r="A46" s="18"/>
      <c r="B46" s="19" t="str">
        <f t="shared" ref="B46:C46" si="38">IF(B10="","",B10)</f>
        <v/>
      </c>
      <c r="C46" s="19" t="str">
        <f t="shared" si="38"/>
        <v/>
      </c>
      <c r="D46" s="18"/>
      <c r="E46" s="18"/>
      <c r="F46" s="25"/>
      <c r="G46" s="18"/>
      <c r="H46" s="18"/>
      <c r="I46" s="20"/>
      <c r="J46" s="20"/>
      <c r="K46" s="20"/>
      <c r="L46" s="20"/>
      <c r="M46" s="20"/>
      <c r="N46" s="20"/>
      <c r="O46" s="20"/>
      <c r="P46" s="20"/>
    </row>
    <row r="47" spans="1:16" hidden="1" x14ac:dyDescent="0.25">
      <c r="A47" s="18"/>
      <c r="B47" s="19" t="str">
        <f t="shared" ref="B47:C47" si="39">IF(B11="","",B11)</f>
        <v/>
      </c>
      <c r="C47" s="19" t="str">
        <f t="shared" si="39"/>
        <v/>
      </c>
      <c r="D47" s="18"/>
      <c r="E47" s="18"/>
      <c r="F47" s="25"/>
      <c r="G47" s="18"/>
      <c r="H47" s="18"/>
      <c r="I47" s="20"/>
      <c r="J47" s="20"/>
      <c r="K47" s="20"/>
      <c r="L47" s="20"/>
      <c r="M47" s="20"/>
      <c r="N47" s="20"/>
      <c r="O47" s="20"/>
      <c r="P47" s="20"/>
    </row>
    <row r="48" spans="1:16" hidden="1" x14ac:dyDescent="0.25">
      <c r="A48" s="18"/>
      <c r="B48" s="19" t="str">
        <f t="shared" ref="B48:C48" si="40">IF(B12="","",B12)</f>
        <v/>
      </c>
      <c r="C48" s="19" t="str">
        <f t="shared" si="40"/>
        <v/>
      </c>
      <c r="D48" s="18"/>
      <c r="E48" s="18"/>
      <c r="F48" s="25"/>
      <c r="G48" s="18"/>
      <c r="H48" s="18"/>
      <c r="I48" s="20"/>
      <c r="J48" s="20"/>
      <c r="K48" s="20"/>
      <c r="L48" s="20"/>
      <c r="M48" s="20"/>
      <c r="N48" s="20"/>
      <c r="O48" s="20"/>
      <c r="P48" s="20"/>
    </row>
    <row r="49" spans="1:16" hidden="1" x14ac:dyDescent="0.25">
      <c r="A49" s="18"/>
      <c r="B49" s="19" t="str">
        <f t="shared" ref="B49:C49" si="41">IF(B13="","",B13)</f>
        <v/>
      </c>
      <c r="C49" s="19" t="str">
        <f t="shared" si="41"/>
        <v/>
      </c>
      <c r="D49" s="18"/>
      <c r="E49" s="18"/>
      <c r="F49" s="25"/>
      <c r="G49" s="18"/>
      <c r="H49" s="18"/>
      <c r="I49" s="20"/>
      <c r="J49" s="20"/>
      <c r="K49" s="20"/>
      <c r="L49" s="20"/>
      <c r="M49" s="20"/>
      <c r="N49" s="20"/>
      <c r="O49" s="20"/>
      <c r="P49" s="20"/>
    </row>
    <row r="50" spans="1:16" hidden="1" x14ac:dyDescent="0.25">
      <c r="A50" s="18"/>
      <c r="B50" s="19" t="str">
        <f t="shared" ref="B50:C50" si="42">IF(B14="","",B14)</f>
        <v/>
      </c>
      <c r="C50" s="19" t="str">
        <f t="shared" si="42"/>
        <v/>
      </c>
      <c r="D50" s="18"/>
      <c r="E50" s="18"/>
      <c r="F50" s="25"/>
      <c r="G50" s="18"/>
      <c r="H50" s="18"/>
      <c r="I50" s="20"/>
      <c r="J50" s="20"/>
      <c r="K50" s="20"/>
      <c r="L50" s="20"/>
      <c r="M50" s="20"/>
      <c r="N50" s="20"/>
      <c r="O50" s="20"/>
      <c r="P50" s="20"/>
    </row>
    <row r="51" spans="1:16" hidden="1" x14ac:dyDescent="0.25">
      <c r="A51" s="18"/>
      <c r="B51" s="19" t="str">
        <f t="shared" ref="B51:C51" si="43">IF(B15="","",B15)</f>
        <v/>
      </c>
      <c r="C51" s="19" t="str">
        <f t="shared" si="43"/>
        <v/>
      </c>
      <c r="D51" s="18"/>
      <c r="E51" s="18"/>
      <c r="F51" s="25"/>
      <c r="G51" s="18"/>
      <c r="H51" s="18"/>
      <c r="I51" s="20"/>
      <c r="J51" s="20"/>
      <c r="K51" s="20"/>
      <c r="L51" s="20"/>
      <c r="M51" s="20"/>
      <c r="N51" s="20"/>
      <c r="O51" s="20"/>
      <c r="P51" s="20"/>
    </row>
    <row r="52" spans="1:16" hidden="1" x14ac:dyDescent="0.25">
      <c r="A52" s="18"/>
      <c r="B52" s="19" t="str">
        <f t="shared" ref="B52:C52" si="44">IF(B16="","",B16)</f>
        <v/>
      </c>
      <c r="C52" s="19" t="str">
        <f t="shared" si="44"/>
        <v/>
      </c>
      <c r="D52" s="18"/>
      <c r="E52" s="18"/>
      <c r="F52" s="25"/>
      <c r="G52" s="18"/>
      <c r="H52" s="18"/>
      <c r="I52" s="20"/>
      <c r="J52" s="20"/>
      <c r="K52" s="20"/>
      <c r="L52" s="20"/>
      <c r="M52" s="20"/>
      <c r="N52" s="20"/>
      <c r="O52" s="20"/>
      <c r="P52" s="20"/>
    </row>
    <row r="53" spans="1:16" hidden="1" x14ac:dyDescent="0.25">
      <c r="A53" s="18"/>
      <c r="B53" s="19" t="str">
        <f t="shared" ref="B53:C53" si="45">IF(B17="","",B17)</f>
        <v/>
      </c>
      <c r="C53" s="19" t="str">
        <f t="shared" si="45"/>
        <v/>
      </c>
      <c r="D53" s="18"/>
      <c r="E53" s="18"/>
      <c r="F53" s="25"/>
      <c r="G53" s="18"/>
      <c r="H53" s="18"/>
      <c r="I53" s="20"/>
      <c r="J53" s="20"/>
      <c r="K53" s="20"/>
      <c r="L53" s="20"/>
      <c r="M53" s="20"/>
      <c r="N53" s="20"/>
      <c r="O53" s="20"/>
      <c r="P53" s="20"/>
    </row>
    <row r="54" spans="1:16" hidden="1" x14ac:dyDescent="0.25">
      <c r="A54" s="18"/>
      <c r="B54" s="19" t="str">
        <f t="shared" ref="B54:C54" si="46">IF(B18="","",B18)</f>
        <v/>
      </c>
      <c r="C54" s="19" t="str">
        <f t="shared" si="46"/>
        <v/>
      </c>
      <c r="D54" s="18"/>
      <c r="E54" s="18"/>
      <c r="F54" s="25"/>
      <c r="G54" s="18"/>
      <c r="H54" s="18"/>
      <c r="I54" s="20"/>
      <c r="J54" s="20"/>
      <c r="K54" s="20"/>
      <c r="L54" s="20"/>
      <c r="M54" s="20"/>
      <c r="N54" s="20"/>
      <c r="O54" s="20"/>
      <c r="P54" s="20"/>
    </row>
    <row r="55" spans="1:16" hidden="1" x14ac:dyDescent="0.25">
      <c r="A55" s="18"/>
      <c r="B55" s="19" t="str">
        <f t="shared" ref="B55:C55" si="47">IF(B19="","",B19)</f>
        <v/>
      </c>
      <c r="C55" s="19" t="str">
        <f t="shared" si="47"/>
        <v/>
      </c>
      <c r="D55" s="18"/>
      <c r="E55" s="18"/>
      <c r="F55" s="25"/>
      <c r="G55" s="18"/>
      <c r="H55" s="18"/>
      <c r="I55" s="20"/>
      <c r="J55" s="20"/>
      <c r="K55" s="20"/>
      <c r="L55" s="20"/>
      <c r="M55" s="20"/>
      <c r="N55" s="20"/>
      <c r="O55" s="20"/>
      <c r="P55" s="20"/>
    </row>
    <row r="56" spans="1:16" hidden="1" x14ac:dyDescent="0.25">
      <c r="A56" s="18"/>
      <c r="B56" s="19" t="str">
        <f t="shared" ref="B56:C56" si="48">IF(B20="","",B20)</f>
        <v/>
      </c>
      <c r="C56" s="19" t="str">
        <f t="shared" si="48"/>
        <v/>
      </c>
      <c r="D56" s="18"/>
      <c r="E56" s="18"/>
      <c r="F56" s="25"/>
      <c r="G56" s="18"/>
      <c r="H56" s="18"/>
      <c r="I56" s="20"/>
      <c r="J56" s="20"/>
      <c r="K56" s="20"/>
      <c r="L56" s="20"/>
      <c r="M56" s="20"/>
      <c r="N56" s="20"/>
      <c r="O56" s="20"/>
      <c r="P56" s="20"/>
    </row>
    <row r="57" spans="1:16" hidden="1" x14ac:dyDescent="0.25">
      <c r="A57" s="18"/>
      <c r="B57" s="19" t="str">
        <f t="shared" ref="B57:C57" si="49">IF(B21="","",B21)</f>
        <v/>
      </c>
      <c r="C57" s="19" t="str">
        <f t="shared" si="49"/>
        <v/>
      </c>
      <c r="D57" s="18"/>
      <c r="E57" s="18"/>
      <c r="F57" s="25"/>
      <c r="G57" s="18"/>
      <c r="H57" s="18"/>
      <c r="I57" s="20"/>
      <c r="J57" s="20"/>
      <c r="K57" s="20"/>
      <c r="L57" s="20"/>
      <c r="M57" s="20"/>
      <c r="N57" s="20"/>
      <c r="O57" s="20"/>
      <c r="P57" s="20"/>
    </row>
    <row r="58" spans="1:16" hidden="1" x14ac:dyDescent="0.25">
      <c r="A58" s="18"/>
      <c r="B58" s="19" t="str">
        <f t="shared" ref="B58:C58" si="50">IF(B22="","",B22)</f>
        <v/>
      </c>
      <c r="C58" s="19" t="str">
        <f t="shared" si="50"/>
        <v/>
      </c>
      <c r="D58" s="18"/>
      <c r="E58" s="18"/>
      <c r="F58" s="25"/>
      <c r="G58" s="18"/>
      <c r="H58" s="18"/>
      <c r="I58" s="20"/>
      <c r="J58" s="20"/>
      <c r="K58" s="20"/>
      <c r="L58" s="20"/>
      <c r="M58" s="20"/>
      <c r="N58" s="20"/>
      <c r="O58" s="20"/>
      <c r="P58" s="20"/>
    </row>
    <row r="59" spans="1:16" hidden="1" x14ac:dyDescent="0.25">
      <c r="A59" s="18"/>
      <c r="B59" s="19" t="str">
        <f t="shared" ref="B59:C59" si="51">IF(B23="","",B23)</f>
        <v/>
      </c>
      <c r="C59" s="19" t="str">
        <f t="shared" si="51"/>
        <v/>
      </c>
      <c r="D59" s="18"/>
      <c r="E59" s="18"/>
      <c r="F59" s="25"/>
      <c r="G59" s="18"/>
      <c r="H59" s="18"/>
      <c r="I59" s="20"/>
      <c r="J59" s="20"/>
      <c r="K59" s="20"/>
      <c r="L59" s="20"/>
      <c r="M59" s="20"/>
      <c r="N59" s="20"/>
      <c r="O59" s="20"/>
      <c r="P59" s="20"/>
    </row>
    <row r="60" spans="1:16" hidden="1" x14ac:dyDescent="0.25">
      <c r="A60" s="18"/>
      <c r="B60" s="19" t="str">
        <f t="shared" ref="B60:C60" si="52">IF(B24="","",B24)</f>
        <v/>
      </c>
      <c r="C60" s="19" t="str">
        <f t="shared" si="52"/>
        <v/>
      </c>
      <c r="D60" s="18"/>
      <c r="E60" s="18"/>
      <c r="F60" s="25"/>
      <c r="G60" s="18"/>
      <c r="H60" s="18"/>
      <c r="I60" s="20"/>
      <c r="J60" s="20"/>
      <c r="K60" s="20"/>
      <c r="L60" s="20"/>
      <c r="M60" s="20"/>
      <c r="N60" s="20"/>
      <c r="O60" s="20"/>
      <c r="P60" s="20"/>
    </row>
    <row r="61" spans="1:16" hidden="1" x14ac:dyDescent="0.25">
      <c r="A61" s="18"/>
      <c r="B61" s="19" t="str">
        <f t="shared" ref="B61:C61" si="53">IF(B25="","",B25)</f>
        <v/>
      </c>
      <c r="C61" s="19" t="str">
        <f t="shared" si="53"/>
        <v/>
      </c>
      <c r="D61" s="18"/>
      <c r="E61" s="18"/>
      <c r="F61" s="25"/>
      <c r="G61" s="18"/>
      <c r="H61" s="18"/>
      <c r="I61" s="20"/>
      <c r="J61" s="20"/>
      <c r="K61" s="20"/>
      <c r="L61" s="20"/>
      <c r="M61" s="20"/>
      <c r="N61" s="20"/>
      <c r="O61" s="20"/>
      <c r="P61" s="20"/>
    </row>
    <row r="62" spans="1:16" hidden="1" x14ac:dyDescent="0.25">
      <c r="A62" s="18"/>
      <c r="B62" s="19" t="str">
        <f t="shared" ref="B62:C62" si="54">IF(B26="","",B26)</f>
        <v/>
      </c>
      <c r="C62" s="19" t="str">
        <f t="shared" si="54"/>
        <v/>
      </c>
      <c r="D62" s="18"/>
      <c r="E62" s="18"/>
      <c r="F62" s="25"/>
      <c r="G62" s="18"/>
      <c r="H62" s="18"/>
      <c r="I62" s="20"/>
      <c r="J62" s="20"/>
      <c r="K62" s="20"/>
      <c r="L62" s="20"/>
      <c r="M62" s="20"/>
      <c r="N62" s="20"/>
      <c r="O62" s="20"/>
      <c r="P62" s="20"/>
    </row>
    <row r="63" spans="1:16" hidden="1" x14ac:dyDescent="0.25">
      <c r="A63" s="18"/>
      <c r="B63" s="19" t="str">
        <f t="shared" ref="B63:C63" si="55">IF(B27="","",B27)</f>
        <v/>
      </c>
      <c r="C63" s="19" t="str">
        <f t="shared" si="55"/>
        <v/>
      </c>
      <c r="D63" s="18"/>
      <c r="E63" s="18"/>
      <c r="F63" s="25"/>
      <c r="G63" s="18"/>
      <c r="H63" s="18"/>
      <c r="I63" s="20"/>
      <c r="J63" s="20"/>
      <c r="K63" s="20"/>
      <c r="L63" s="20"/>
      <c r="M63" s="20"/>
      <c r="N63" s="20"/>
      <c r="O63" s="20"/>
      <c r="P63" s="20"/>
    </row>
    <row r="64" spans="1:16" hidden="1" x14ac:dyDescent="0.25">
      <c r="A64" s="18"/>
      <c r="B64" s="19" t="str">
        <f t="shared" ref="B64:C64" si="56">IF(B28="","",B28)</f>
        <v/>
      </c>
      <c r="C64" s="19" t="str">
        <f t="shared" si="56"/>
        <v/>
      </c>
      <c r="D64" s="18"/>
      <c r="E64" s="18"/>
      <c r="F64" s="25"/>
      <c r="G64" s="18"/>
      <c r="H64" s="18"/>
      <c r="I64" s="20"/>
      <c r="J64" s="20"/>
      <c r="K64" s="20"/>
      <c r="L64" s="20"/>
      <c r="M64" s="20"/>
      <c r="N64" s="20"/>
      <c r="O64" s="20"/>
      <c r="P64" s="20"/>
    </row>
    <row r="65" spans="1:16" hidden="1" x14ac:dyDescent="0.25">
      <c r="A65" s="18"/>
      <c r="B65" s="19" t="str">
        <f t="shared" ref="B65:C65" si="57">IF(B29="","",B29)</f>
        <v/>
      </c>
      <c r="C65" s="19" t="str">
        <f t="shared" si="57"/>
        <v/>
      </c>
      <c r="D65" s="18"/>
      <c r="E65" s="18"/>
      <c r="F65" s="25"/>
      <c r="G65" s="18"/>
      <c r="H65" s="18"/>
      <c r="I65" s="20"/>
      <c r="J65" s="20"/>
      <c r="K65" s="20"/>
      <c r="L65" s="20"/>
      <c r="M65" s="20"/>
      <c r="N65" s="20"/>
      <c r="O65" s="20"/>
      <c r="P65" s="20"/>
    </row>
    <row r="66" spans="1:16" hidden="1" x14ac:dyDescent="0.25">
      <c r="A66" s="18"/>
      <c r="B66" s="19" t="str">
        <f t="shared" ref="B66:C66" si="58">IF(B30="","",B30)</f>
        <v/>
      </c>
      <c r="C66" s="19" t="str">
        <f t="shared" si="58"/>
        <v/>
      </c>
      <c r="D66" s="18"/>
      <c r="E66" s="18"/>
      <c r="F66" s="25"/>
      <c r="G66" s="18"/>
      <c r="H66" s="18"/>
      <c r="I66" s="20"/>
      <c r="J66" s="20"/>
      <c r="K66" s="20"/>
      <c r="L66" s="20"/>
      <c r="M66" s="20"/>
      <c r="N66" s="20"/>
      <c r="O66" s="20"/>
      <c r="P66" s="20"/>
    </row>
    <row r="67" spans="1:16" hidden="1" x14ac:dyDescent="0.25">
      <c r="A67" s="18"/>
      <c r="B67" s="19" t="str">
        <f t="shared" ref="B67:C67" si="59">IF(B31="","",B31)</f>
        <v/>
      </c>
      <c r="C67" s="19" t="str">
        <f t="shared" si="59"/>
        <v/>
      </c>
      <c r="D67" s="18"/>
      <c r="E67" s="18"/>
      <c r="F67" s="25"/>
      <c r="G67" s="18"/>
      <c r="H67" s="18"/>
      <c r="I67" s="20"/>
      <c r="J67" s="20"/>
      <c r="K67" s="20"/>
      <c r="L67" s="20"/>
      <c r="M67" s="20"/>
      <c r="N67" s="20"/>
      <c r="O67" s="20"/>
      <c r="P67" s="20"/>
    </row>
    <row r="68" spans="1:16" hidden="1" x14ac:dyDescent="0.25">
      <c r="A68" s="18"/>
      <c r="B68" s="19" t="str">
        <f t="shared" ref="B68:C68" si="60">IF(B32="","",B32)</f>
        <v/>
      </c>
      <c r="C68" s="19" t="str">
        <f t="shared" si="60"/>
        <v/>
      </c>
      <c r="D68" s="18"/>
      <c r="E68" s="18"/>
      <c r="F68" s="25"/>
      <c r="G68" s="18"/>
      <c r="H68" s="18"/>
      <c r="I68" s="20"/>
      <c r="J68" s="20"/>
      <c r="K68" s="20"/>
      <c r="L68" s="20"/>
      <c r="M68" s="20"/>
      <c r="N68" s="20"/>
      <c r="O68" s="20"/>
      <c r="P68" s="20"/>
    </row>
    <row r="69" spans="1:16" hidden="1" x14ac:dyDescent="0.25">
      <c r="A69" s="18"/>
      <c r="B69" s="19" t="str">
        <f t="shared" ref="B69:C69" si="61">IF(B33="","",B33)</f>
        <v/>
      </c>
      <c r="C69" s="19" t="str">
        <f t="shared" si="61"/>
        <v/>
      </c>
      <c r="D69" s="18"/>
      <c r="E69" s="18"/>
      <c r="F69" s="25"/>
      <c r="G69" s="18"/>
      <c r="H69" s="18"/>
      <c r="I69" s="20"/>
      <c r="J69" s="20"/>
      <c r="K69" s="20"/>
      <c r="L69" s="20"/>
      <c r="M69" s="20"/>
      <c r="N69" s="20"/>
      <c r="O69" s="20"/>
      <c r="P69" s="20"/>
    </row>
    <row r="70" spans="1:16" hidden="1" x14ac:dyDescent="0.25">
      <c r="A70" s="18"/>
      <c r="B70" s="19" t="str">
        <f t="shared" ref="B70:C70" si="62">IF(B34="","",B34)</f>
        <v/>
      </c>
      <c r="C70" s="19" t="str">
        <f t="shared" si="62"/>
        <v/>
      </c>
      <c r="D70" s="18"/>
      <c r="E70" s="18"/>
      <c r="F70" s="25"/>
      <c r="G70" s="18"/>
      <c r="H70" s="18"/>
      <c r="I70" s="20"/>
      <c r="J70" s="20"/>
      <c r="K70" s="20"/>
      <c r="L70" s="20"/>
      <c r="M70" s="20"/>
      <c r="N70" s="20"/>
      <c r="O70" s="20"/>
      <c r="P70" s="20"/>
    </row>
    <row r="71" spans="1:16" hidden="1" x14ac:dyDescent="0.25">
      <c r="A71" s="18"/>
      <c r="B71" s="19" t="str">
        <f t="shared" ref="B71:C71" si="63">IF(B35="","",B35)</f>
        <v/>
      </c>
      <c r="C71" s="19" t="str">
        <f t="shared" si="63"/>
        <v/>
      </c>
      <c r="D71" s="18"/>
      <c r="E71" s="18"/>
      <c r="F71" s="25"/>
      <c r="G71" s="18"/>
      <c r="H71" s="18"/>
      <c r="I71" s="20"/>
      <c r="J71" s="20"/>
      <c r="K71" s="20"/>
      <c r="L71" s="20"/>
      <c r="M71" s="20"/>
      <c r="N71" s="20"/>
      <c r="O71" s="20"/>
      <c r="P71" s="20"/>
    </row>
    <row r="75" spans="1:16" ht="15.75" x14ac:dyDescent="0.25">
      <c r="A75" s="26" t="s">
        <v>43</v>
      </c>
      <c r="B75" s="26"/>
      <c r="C75" s="26"/>
    </row>
  </sheetData>
  <sheetProtection algorithmName="SHA-512" hashValue="YzZcx2uWwfse6RsFcwkEJRO/0/8ykXivNyDOi6NIHM5kR/rVzIEnnvhVB2PVCuw2IVtdIhXA4QwoMlwaJ/o+zA==" saltValue="FiQh8X59dseJMllpVa1qWQ==" spinCount="100000" sheet="1" objects="1" scenarios="1"/>
  <phoneticPr fontId="3" type="noConversion"/>
  <conditionalFormatting sqref="G3:P35">
    <cfRule type="expression" dxfId="11" priority="1">
      <formula>$E3&gt;G3</formula>
    </cfRule>
    <cfRule type="expression" dxfId="10" priority="2">
      <formula>AND(FIND("TONER",$C3),G3&lt;$E3+2)</formula>
    </cfRule>
  </conditionalFormatting>
  <dataValidations count="1">
    <dataValidation type="decimal" operator="lessThan" allowBlank="1" showInputMessage="1" showErrorMessage="1" sqref="G39:P71" xr:uid="{00000000-0002-0000-2100-000000000000}">
      <formula1>999999999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100-000001000000}">
          <x14:formula1>
            <xm:f>Lists!$A$1:$A$12</xm:f>
          </x14:formula1>
          <xm:sqref>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12"/>
  <sheetViews>
    <sheetView workbookViewId="0">
      <selection activeCell="C11" sqref="C11"/>
    </sheetView>
  </sheetViews>
  <sheetFormatPr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24</v>
      </c>
    </row>
    <row r="6" spans="1:1" x14ac:dyDescent="0.25">
      <c r="A6" t="s">
        <v>32</v>
      </c>
    </row>
    <row r="7" spans="1:1" x14ac:dyDescent="0.25">
      <c r="A7" t="s">
        <v>28</v>
      </c>
    </row>
    <row r="8" spans="1:1" x14ac:dyDescent="0.25">
      <c r="A8" t="s">
        <v>29</v>
      </c>
    </row>
    <row r="9" spans="1:1" x14ac:dyDescent="0.25">
      <c r="A9" t="s">
        <v>30</v>
      </c>
    </row>
    <row r="10" spans="1:1" x14ac:dyDescent="0.25">
      <c r="A10" t="s">
        <v>31</v>
      </c>
    </row>
    <row r="11" spans="1:1" x14ac:dyDescent="0.25">
      <c r="A11" t="s">
        <v>33</v>
      </c>
    </row>
    <row r="12" spans="1:1" x14ac:dyDescent="0.25">
      <c r="A12" t="s">
        <v>34</v>
      </c>
    </row>
  </sheetData>
  <sheetProtection algorithmName="SHA-512" hashValue="QXrG10NUq4q9ZvzB53/2pS0oL6fRbYepb7dJT2jkMKkipyqiVhvozah0Xc/HnvoK+VTmV53ZwxR0DrwAAmOpYA==" saltValue="b9vvQpUgD7UivcCqMgTr/w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75"/>
  <sheetViews>
    <sheetView zoomScale="85" zoomScaleNormal="85" workbookViewId="0">
      <selection activeCell="K47" sqref="G39:K47"/>
    </sheetView>
  </sheetViews>
  <sheetFormatPr defaultColWidth="9.140625" defaultRowHeight="15" x14ac:dyDescent="0.25"/>
  <cols>
    <col min="1" max="1" width="10.85546875" style="21" bestFit="1" customWidth="1"/>
    <col min="2" max="2" width="23.85546875" style="21" customWidth="1"/>
    <col min="3" max="3" width="25.5703125" style="21" bestFit="1" customWidth="1"/>
    <col min="4" max="4" width="15.7109375" style="21" customWidth="1"/>
    <col min="5" max="5" width="23.7109375" style="21" bestFit="1" customWidth="1"/>
    <col min="6" max="6" width="6.140625" style="21" customWidth="1"/>
    <col min="7" max="7" width="12.140625" style="21" customWidth="1"/>
    <col min="8" max="8" width="10.7109375" style="21" bestFit="1" customWidth="1"/>
    <col min="9" max="9" width="10.85546875" style="21" bestFit="1" customWidth="1"/>
    <col min="10" max="10" width="11.7109375" style="21" customWidth="1"/>
    <col min="11" max="11" width="10.7109375" style="21" customWidth="1"/>
    <col min="12" max="12" width="10" style="21" customWidth="1"/>
    <col min="13" max="14" width="9.140625" style="21"/>
    <col min="15" max="15" width="9.7109375" style="21" bestFit="1" customWidth="1"/>
    <col min="16" max="16" width="9.140625" style="21" customWidth="1"/>
    <col min="17" max="16384" width="9.140625" style="21"/>
  </cols>
  <sheetData>
    <row r="1" spans="1:16" ht="15.75" x14ac:dyDescent="0.25">
      <c r="A1" s="12" t="s">
        <v>41</v>
      </c>
      <c r="B1" s="11"/>
      <c r="C1" s="10"/>
      <c r="D1" s="10"/>
      <c r="E1" s="10"/>
      <c r="G1" s="22" t="s">
        <v>40</v>
      </c>
      <c r="H1" s="23"/>
      <c r="I1" s="23"/>
      <c r="J1" s="24"/>
      <c r="K1" s="24"/>
      <c r="L1" s="24"/>
      <c r="M1" s="24"/>
      <c r="N1" s="24"/>
      <c r="O1" s="24"/>
      <c r="P1" s="24"/>
    </row>
    <row r="2" spans="1:16" x14ac:dyDescent="0.25">
      <c r="A2" s="28" t="s">
        <v>0</v>
      </c>
      <c r="B2" s="29" t="s">
        <v>1</v>
      </c>
      <c r="C2" s="29" t="s">
        <v>2</v>
      </c>
      <c r="D2" s="30" t="s">
        <v>25</v>
      </c>
      <c r="E2" s="30" t="s">
        <v>44</v>
      </c>
      <c r="F2" s="25"/>
      <c r="G2" s="16" t="s">
        <v>35</v>
      </c>
      <c r="H2" s="27" t="str">
        <f>TEXT(EDATE(DATEVALUE("1 "&amp;G2),1),"mmmm")</f>
        <v>February</v>
      </c>
      <c r="I2" s="27" t="str">
        <f>TEXT(EDATE(DATEVALUE("1 "&amp;H2),1),"mmmm")</f>
        <v>March</v>
      </c>
      <c r="J2" s="27" t="str">
        <f t="shared" ref="J2:P2" si="0">TEXT(EDATE(DATEVALUE("1 "&amp;I2),1),"mmmm")</f>
        <v>April</v>
      </c>
      <c r="K2" s="27" t="str">
        <f t="shared" si="0"/>
        <v>May</v>
      </c>
      <c r="L2" s="27" t="str">
        <f t="shared" si="0"/>
        <v>June</v>
      </c>
      <c r="M2" s="27" t="str">
        <f t="shared" si="0"/>
        <v>July</v>
      </c>
      <c r="N2" s="27" t="str">
        <f t="shared" si="0"/>
        <v>August</v>
      </c>
      <c r="O2" s="27" t="str">
        <f t="shared" si="0"/>
        <v>September</v>
      </c>
      <c r="P2" s="27" t="str">
        <f t="shared" si="0"/>
        <v>October</v>
      </c>
    </row>
    <row r="3" spans="1:16" x14ac:dyDescent="0.25">
      <c r="A3" s="18"/>
      <c r="B3" s="18" t="s">
        <v>4</v>
      </c>
      <c r="C3" s="18" t="s">
        <v>95</v>
      </c>
      <c r="D3" s="19" t="str">
        <f>IFERROR(IF(C3="20 LBS 11 x 17 DG3 PAPER",_xlfn.IFNA(INDEX(CONSUMPTION!$A:$J,MATCH($C3,CONSUMPTION!$B:$B,0),MATCH(D$2,CONSUMPTION!$1:$1,0)),"")+_xlfn.IFNA(INDEX(CONSUMPTION!$A:$J,MATCH("24 LBS 11 x 17 PAPER",CONSUMPTION!$B:$B,0),MATCH(D$2,CONSUMPTION!$1:$1,0)),0),IF(C3="20 LBS 8.5 x 11 DG3 PAPER",_xlfn.IFNA(INDEX(CONSUMPTION!$A:$J,MATCH($C3,CONSUMPTION!$B:$B,0),MATCH(D$2,CONSUMPTION!$1:$1,0)),"")+_xlfn.IFNA(INDEX(CONSUMPTION!$A:$J,MATCH("20 LBS 8.5 x 11 PAPER",CONSUMPTION!$B:$B,0),MATCH(D$2,CONSUMPTION!$1:$1,0)),0),_xlfn.IFNA(INDEX(CONSUMPTION!$A:$J,MATCH($C3,CONSUMPTION!$B:$B,0),MATCH(D$2,CONSUMPTION!$1:$1,0)),""))),"")</f>
        <v/>
      </c>
      <c r="E3" s="19" t="str">
        <f>IFERROR(IF(C3="20 LBS 11 x 17 DG3 PAPER",_xlfn.IFNA(INDEX(CONSUMPTION!$A:$J,MATCH($C3,CONSUMPTION!$B:$B,0),MATCH("Usage Consumption",CONSUMPTION!$1:$1,0)),"")+_xlfn.IFNA(INDEX(CONSUMPTION!$A:$J,MATCH("24 LBS 11 x 17 PAPER",CONSUMPTION!$B:$B,0),MATCH("Usage Consumption",CONSUMPTION!$1:$1,0)),0),IF(C3="20 LBS 8.5 x 11 DG3 PAPER",_xlfn.IFNA(INDEX(CONSUMPTION!$A:$J,MATCH($C3,CONSUMPTION!$B:$B,0),MATCH("Usage Consumption",CONSUMPTION!$1:$1,0)),"")+_xlfn.IFNA(INDEX(CONSUMPTION!$A:$J,MATCH("20 LBS 8.5 x 11 PAPER",CONSUMPTION!$B:$B,0),MATCH("Usage Consumption",CONSUMPTION!$1:$1,0)),0),_xlfn.IFNA(INDEX(CONSUMPTION!$A:$J,MATCH($C3,CONSUMPTION!$B:$B,0),MATCH("Usage Consumption",CONSUMPTION!$1:$1,0)),""))),"")</f>
        <v/>
      </c>
      <c r="F3" s="25"/>
      <c r="G3" s="17">
        <f>IF(IFERROR(SUM(D3-E3+G39),0)&lt;0,0,IFERROR(SUM(D3-E3+G39),0))</f>
        <v>0</v>
      </c>
      <c r="H3" s="17">
        <f>IF(IFERROR(SUM(G3-$E3+H39),0)&lt;0,0,IFERROR(SUM(G3-$E3+H39),0))</f>
        <v>0</v>
      </c>
      <c r="I3" s="17">
        <f>IF(IFERROR(SUM(H3-$E3+I39),0)&lt;0,0,IFERROR(SUM(H3-$E3+I39),0))</f>
        <v>0</v>
      </c>
      <c r="J3" s="17">
        <f t="shared" ref="J3:P3" si="1">IF(IFERROR(SUM(I3-$E3+J39),0)&lt;0,0,IFERROR(SUM(I3-$E3+J39),0))</f>
        <v>0</v>
      </c>
      <c r="K3" s="17">
        <f t="shared" si="1"/>
        <v>0</v>
      </c>
      <c r="L3" s="17">
        <f t="shared" si="1"/>
        <v>0</v>
      </c>
      <c r="M3" s="17">
        <f t="shared" si="1"/>
        <v>0</v>
      </c>
      <c r="N3" s="17">
        <f t="shared" si="1"/>
        <v>0</v>
      </c>
      <c r="O3" s="17">
        <f t="shared" si="1"/>
        <v>0</v>
      </c>
      <c r="P3" s="17">
        <f t="shared" si="1"/>
        <v>0</v>
      </c>
    </row>
    <row r="4" spans="1:16" x14ac:dyDescent="0.25">
      <c r="A4" s="18"/>
      <c r="B4" s="18" t="s">
        <v>6</v>
      </c>
      <c r="C4" s="18" t="s">
        <v>96</v>
      </c>
      <c r="D4" s="19" t="str">
        <f>IFERROR(IF(C4="20 LBS 11 x 17 DG3 PAPER",_xlfn.IFNA(INDEX(CONSUMPTION!$A:$J,MATCH($C4,CONSUMPTION!$B:$B,0),MATCH(D$2,CONSUMPTION!$1:$1,0)),"")+_xlfn.IFNA(INDEX(CONSUMPTION!$A:$J,MATCH("24 LBS 11 x 17 PAPER",CONSUMPTION!$B:$B,0),MATCH(D$2,CONSUMPTION!$1:$1,0)),0),IF(C4="20 LBS 8.5 x 11 DG3 PAPER",_xlfn.IFNA(INDEX(CONSUMPTION!$A:$J,MATCH($C4,CONSUMPTION!$B:$B,0),MATCH(D$2,CONSUMPTION!$1:$1,0)),"")+_xlfn.IFNA(INDEX(CONSUMPTION!$A:$J,MATCH("20 LBS 8.5 x 11 PAPER",CONSUMPTION!$B:$B,0),MATCH(D$2,CONSUMPTION!$1:$1,0)),0),_xlfn.IFNA(INDEX(CONSUMPTION!$A:$J,MATCH($C4,CONSUMPTION!$B:$B,0),MATCH(D$2,CONSUMPTION!$1:$1,0)),""))),"")</f>
        <v/>
      </c>
      <c r="E4" s="19" t="str">
        <f>IFERROR(IF(C4="20 LBS 11 x 17 DG3 PAPER",_xlfn.IFNA(INDEX(CONSUMPTION!$A:$J,MATCH($C4,CONSUMPTION!$B:$B,0),MATCH("Usage Consumption",CONSUMPTION!$1:$1,0)),"")+_xlfn.IFNA(INDEX(CONSUMPTION!$A:$J,MATCH("24 LBS 11 x 17 PAPER",CONSUMPTION!$B:$B,0),MATCH("Usage Consumption",CONSUMPTION!$1:$1,0)),0),IF(C4="20 LBS 8.5 x 11 DG3 PAPER",_xlfn.IFNA(INDEX(CONSUMPTION!$A:$J,MATCH($C4,CONSUMPTION!$B:$B,0),MATCH("Usage Consumption",CONSUMPTION!$1:$1,0)),"")+_xlfn.IFNA(INDEX(CONSUMPTION!$A:$J,MATCH("20 LBS 8.5 x 11 PAPER",CONSUMPTION!$B:$B,0),MATCH("Usage Consumption",CONSUMPTION!$1:$1,0)),0),_xlfn.IFNA(INDEX(CONSUMPTION!$A:$J,MATCH($C4,CONSUMPTION!$B:$B,0),MATCH("Usage Consumption",CONSUMPTION!$1:$1,0)),""))),"")</f>
        <v/>
      </c>
      <c r="F4" s="25"/>
      <c r="G4" s="17">
        <f t="shared" ref="G4:G35" si="2">IF(IFERROR(SUM(D4-E4+G40),0)&lt;0,0,IFERROR(SUM(D4-E4+G40),0))</f>
        <v>0</v>
      </c>
      <c r="H4" s="17">
        <f t="shared" ref="H4:P19" si="3">IF(IFERROR(SUM(G4-$E4+H40),0)&lt;0,0,IFERROR(SUM(G4-$E4+H40),0))</f>
        <v>0</v>
      </c>
      <c r="I4" s="17">
        <f t="shared" si="3"/>
        <v>0</v>
      </c>
      <c r="J4" s="17">
        <f t="shared" si="3"/>
        <v>0</v>
      </c>
      <c r="K4" s="17">
        <f t="shared" si="3"/>
        <v>0</v>
      </c>
      <c r="L4" s="17">
        <f t="shared" si="3"/>
        <v>0</v>
      </c>
      <c r="M4" s="17">
        <f t="shared" si="3"/>
        <v>0</v>
      </c>
      <c r="N4" s="17">
        <f t="shared" si="3"/>
        <v>0</v>
      </c>
      <c r="O4" s="17">
        <f t="shared" si="3"/>
        <v>0</v>
      </c>
      <c r="P4" s="17">
        <f t="shared" si="3"/>
        <v>0</v>
      </c>
    </row>
    <row r="5" spans="1:16" x14ac:dyDescent="0.25">
      <c r="A5" s="18"/>
      <c r="B5" s="18" t="s">
        <v>109</v>
      </c>
      <c r="C5" s="18" t="s">
        <v>97</v>
      </c>
      <c r="D5" s="19" t="str">
        <f>IFERROR(IF(C5="20 LBS 11 x 17 DG3 PAPER",_xlfn.IFNA(INDEX(CONSUMPTION!$A:$J,MATCH($C5,CONSUMPTION!$B:$B,0),MATCH(D$2,CONSUMPTION!$1:$1,0)),"")+_xlfn.IFNA(INDEX(CONSUMPTION!$A:$J,MATCH("24 LBS 11 x 17 PAPER",CONSUMPTION!$B:$B,0),MATCH(D$2,CONSUMPTION!$1:$1,0)),0),IF(C5="20 LBS 8.5 x 11 DG3 PAPER",_xlfn.IFNA(INDEX(CONSUMPTION!$A:$J,MATCH($C5,CONSUMPTION!$B:$B,0),MATCH(D$2,CONSUMPTION!$1:$1,0)),"")+_xlfn.IFNA(INDEX(CONSUMPTION!$A:$J,MATCH("20 LBS 8.5 x 11 PAPER",CONSUMPTION!$B:$B,0),MATCH(D$2,CONSUMPTION!$1:$1,0)),0),_xlfn.IFNA(INDEX(CONSUMPTION!$A:$J,MATCH($C5,CONSUMPTION!$B:$B,0),MATCH(D$2,CONSUMPTION!$1:$1,0)),""))),"")</f>
        <v/>
      </c>
      <c r="E5" s="19" t="str">
        <f>IFERROR(IF(C5="20 LBS 11 x 17 DG3 PAPER",_xlfn.IFNA(INDEX(CONSUMPTION!$A:$J,MATCH($C5,CONSUMPTION!$B:$B,0),MATCH("Usage Consumption",CONSUMPTION!$1:$1,0)),"")+_xlfn.IFNA(INDEX(CONSUMPTION!$A:$J,MATCH("24 LBS 11 x 17 PAPER",CONSUMPTION!$B:$B,0),MATCH("Usage Consumption",CONSUMPTION!$1:$1,0)),0),IF(C5="20 LBS 8.5 x 11 DG3 PAPER",_xlfn.IFNA(INDEX(CONSUMPTION!$A:$J,MATCH($C5,CONSUMPTION!$B:$B,0),MATCH("Usage Consumption",CONSUMPTION!$1:$1,0)),"")+_xlfn.IFNA(INDEX(CONSUMPTION!$A:$J,MATCH("20 LBS 8.5 x 11 PAPER",CONSUMPTION!$B:$B,0),MATCH("Usage Consumption",CONSUMPTION!$1:$1,0)),0),_xlfn.IFNA(INDEX(CONSUMPTION!$A:$J,MATCH($C5,CONSUMPTION!$B:$B,0),MATCH("Usage Consumption",CONSUMPTION!$1:$1,0)),""))),"")</f>
        <v/>
      </c>
      <c r="F5" s="25"/>
      <c r="G5" s="17">
        <f t="shared" si="2"/>
        <v>0</v>
      </c>
      <c r="H5" s="17">
        <f t="shared" si="3"/>
        <v>0</v>
      </c>
      <c r="I5" s="17">
        <f t="shared" si="3"/>
        <v>0</v>
      </c>
      <c r="J5" s="17">
        <f t="shared" si="3"/>
        <v>0</v>
      </c>
      <c r="K5" s="17">
        <f t="shared" si="3"/>
        <v>0</v>
      </c>
      <c r="L5" s="17">
        <f t="shared" si="3"/>
        <v>0</v>
      </c>
      <c r="M5" s="17">
        <f t="shared" si="3"/>
        <v>0</v>
      </c>
      <c r="N5" s="17">
        <f t="shared" si="3"/>
        <v>0</v>
      </c>
      <c r="O5" s="17">
        <f t="shared" si="3"/>
        <v>0</v>
      </c>
      <c r="P5" s="17">
        <f t="shared" si="3"/>
        <v>0</v>
      </c>
    </row>
    <row r="6" spans="1:16" x14ac:dyDescent="0.25">
      <c r="A6" s="18"/>
      <c r="B6" s="18" t="s">
        <v>10</v>
      </c>
      <c r="C6" s="18" t="s">
        <v>11</v>
      </c>
      <c r="D6" s="19" t="str">
        <f>IFERROR(IF(C6="20 LBS 11 x 17 DG3 PAPER",_xlfn.IFNA(INDEX(CONSUMPTION!$A:$J,MATCH($C6,CONSUMPTION!$B:$B,0),MATCH(D$2,CONSUMPTION!$1:$1,0)),"")+_xlfn.IFNA(INDEX(CONSUMPTION!$A:$J,MATCH("24 LBS 11 x 17 PAPER",CONSUMPTION!$B:$B,0),MATCH(D$2,CONSUMPTION!$1:$1,0)),0),IF(C6="20 LBS 8.5 x 11 DG3 PAPER",_xlfn.IFNA(INDEX(CONSUMPTION!$A:$J,MATCH($C6,CONSUMPTION!$B:$B,0),MATCH(D$2,CONSUMPTION!$1:$1,0)),"")+_xlfn.IFNA(INDEX(CONSUMPTION!$A:$J,MATCH("20 LBS 8.5 x 11 PAPER",CONSUMPTION!$B:$B,0),MATCH(D$2,CONSUMPTION!$1:$1,0)),0),_xlfn.IFNA(INDEX(CONSUMPTION!$A:$J,MATCH($C6,CONSUMPTION!$B:$B,0),MATCH(D$2,CONSUMPTION!$1:$1,0)),""))),"")</f>
        <v/>
      </c>
      <c r="E6" s="19" t="str">
        <f>IFERROR(IF(C6="20 LBS 11 x 17 DG3 PAPER",_xlfn.IFNA(INDEX(CONSUMPTION!$A:$J,MATCH($C6,CONSUMPTION!$B:$B,0),MATCH("Usage Consumption",CONSUMPTION!$1:$1,0)),"")+_xlfn.IFNA(INDEX(CONSUMPTION!$A:$J,MATCH("24 LBS 11 x 17 PAPER",CONSUMPTION!$B:$B,0),MATCH("Usage Consumption",CONSUMPTION!$1:$1,0)),0),IF(C6="20 LBS 8.5 x 11 DG3 PAPER",_xlfn.IFNA(INDEX(CONSUMPTION!$A:$J,MATCH($C6,CONSUMPTION!$B:$B,0),MATCH("Usage Consumption",CONSUMPTION!$1:$1,0)),"")+_xlfn.IFNA(INDEX(CONSUMPTION!$A:$J,MATCH("20 LBS 8.5 x 11 PAPER",CONSUMPTION!$B:$B,0),MATCH("Usage Consumption",CONSUMPTION!$1:$1,0)),0),_xlfn.IFNA(INDEX(CONSUMPTION!$A:$J,MATCH($C6,CONSUMPTION!$B:$B,0),MATCH("Usage Consumption",CONSUMPTION!$1:$1,0)),""))),"")</f>
        <v/>
      </c>
      <c r="F6" s="25"/>
      <c r="G6" s="17">
        <f t="shared" si="2"/>
        <v>0</v>
      </c>
      <c r="H6" s="17">
        <f t="shared" si="3"/>
        <v>0</v>
      </c>
      <c r="I6" s="17">
        <f t="shared" si="3"/>
        <v>0</v>
      </c>
      <c r="J6" s="17">
        <f t="shared" si="3"/>
        <v>0</v>
      </c>
      <c r="K6" s="17">
        <f t="shared" si="3"/>
        <v>0</v>
      </c>
      <c r="L6" s="17">
        <f t="shared" si="3"/>
        <v>0</v>
      </c>
      <c r="M6" s="17">
        <f t="shared" si="3"/>
        <v>0</v>
      </c>
      <c r="N6" s="17">
        <f t="shared" si="3"/>
        <v>0</v>
      </c>
      <c r="O6" s="17">
        <f t="shared" si="3"/>
        <v>0</v>
      </c>
      <c r="P6" s="17">
        <f t="shared" si="3"/>
        <v>0</v>
      </c>
    </row>
    <row r="7" spans="1:16" x14ac:dyDescent="0.25">
      <c r="A7" s="18"/>
      <c r="B7" s="18" t="s">
        <v>12</v>
      </c>
      <c r="C7" s="18" t="s">
        <v>13</v>
      </c>
      <c r="D7" s="19" t="str">
        <f>IFERROR(IF(C7="20 LBS 11 x 17 DG3 PAPER",_xlfn.IFNA(INDEX(CONSUMPTION!$A:$J,MATCH($C7,CONSUMPTION!$B:$B,0),MATCH(D$2,CONSUMPTION!$1:$1,0)),"")+_xlfn.IFNA(INDEX(CONSUMPTION!$A:$J,MATCH("24 LBS 11 x 17 PAPER",CONSUMPTION!$B:$B,0),MATCH(D$2,CONSUMPTION!$1:$1,0)),0),IF(C7="20 LBS 8.5 x 11 DG3 PAPER",_xlfn.IFNA(INDEX(CONSUMPTION!$A:$J,MATCH($C7,CONSUMPTION!$B:$B,0),MATCH(D$2,CONSUMPTION!$1:$1,0)),"")+_xlfn.IFNA(INDEX(CONSUMPTION!$A:$J,MATCH("20 LBS 8.5 x 11 PAPER",CONSUMPTION!$B:$B,0),MATCH(D$2,CONSUMPTION!$1:$1,0)),0),_xlfn.IFNA(INDEX(CONSUMPTION!$A:$J,MATCH($C7,CONSUMPTION!$B:$B,0),MATCH(D$2,CONSUMPTION!$1:$1,0)),""))),"")</f>
        <v/>
      </c>
      <c r="E7" s="19" t="str">
        <f>IFERROR(IF(C7="20 LBS 11 x 17 DG3 PAPER",_xlfn.IFNA(INDEX(CONSUMPTION!$A:$J,MATCH($C7,CONSUMPTION!$B:$B,0),MATCH("Usage Consumption",CONSUMPTION!$1:$1,0)),"")+_xlfn.IFNA(INDEX(CONSUMPTION!$A:$J,MATCH("24 LBS 11 x 17 PAPER",CONSUMPTION!$B:$B,0),MATCH("Usage Consumption",CONSUMPTION!$1:$1,0)),0),IF(C7="20 LBS 8.5 x 11 DG3 PAPER",_xlfn.IFNA(INDEX(CONSUMPTION!$A:$J,MATCH($C7,CONSUMPTION!$B:$B,0),MATCH("Usage Consumption",CONSUMPTION!$1:$1,0)),"")+_xlfn.IFNA(INDEX(CONSUMPTION!$A:$J,MATCH("20 LBS 8.5 x 11 PAPER",CONSUMPTION!$B:$B,0),MATCH("Usage Consumption",CONSUMPTION!$1:$1,0)),0),_xlfn.IFNA(INDEX(CONSUMPTION!$A:$J,MATCH($C7,CONSUMPTION!$B:$B,0),MATCH("Usage Consumption",CONSUMPTION!$1:$1,0)),""))),"")</f>
        <v/>
      </c>
      <c r="F7" s="25"/>
      <c r="G7" s="17">
        <f t="shared" si="2"/>
        <v>0</v>
      </c>
      <c r="H7" s="17">
        <f t="shared" si="3"/>
        <v>0</v>
      </c>
      <c r="I7" s="17">
        <f t="shared" si="3"/>
        <v>0</v>
      </c>
      <c r="J7" s="17">
        <f t="shared" si="3"/>
        <v>0</v>
      </c>
      <c r="K7" s="17">
        <f t="shared" si="3"/>
        <v>0</v>
      </c>
      <c r="L7" s="17">
        <f t="shared" si="3"/>
        <v>0</v>
      </c>
      <c r="M7" s="17">
        <f t="shared" si="3"/>
        <v>0</v>
      </c>
      <c r="N7" s="17">
        <f t="shared" si="3"/>
        <v>0</v>
      </c>
      <c r="O7" s="17">
        <f t="shared" si="3"/>
        <v>0</v>
      </c>
      <c r="P7" s="17">
        <f t="shared" si="3"/>
        <v>0</v>
      </c>
    </row>
    <row r="8" spans="1:16" x14ac:dyDescent="0.25">
      <c r="A8" s="18"/>
      <c r="B8" s="18" t="s">
        <v>14</v>
      </c>
      <c r="C8" s="18" t="s">
        <v>15</v>
      </c>
      <c r="D8" s="19" t="str">
        <f>IFERROR(IF(C8="20 LBS 11 x 17 DG3 PAPER",_xlfn.IFNA(INDEX(CONSUMPTION!$A:$J,MATCH($C8,CONSUMPTION!$B:$B,0),MATCH(D$2,CONSUMPTION!$1:$1,0)),"")+_xlfn.IFNA(INDEX(CONSUMPTION!$A:$J,MATCH("24 LBS 11 x 17 PAPER",CONSUMPTION!$B:$B,0),MATCH(D$2,CONSUMPTION!$1:$1,0)),0),IF(C8="20 LBS 8.5 x 11 DG3 PAPER",_xlfn.IFNA(INDEX(CONSUMPTION!$A:$J,MATCH($C8,CONSUMPTION!$B:$B,0),MATCH(D$2,CONSUMPTION!$1:$1,0)),"")+_xlfn.IFNA(INDEX(CONSUMPTION!$A:$J,MATCH("20 LBS 8.5 x 11 PAPER",CONSUMPTION!$B:$B,0),MATCH(D$2,CONSUMPTION!$1:$1,0)),0),_xlfn.IFNA(INDEX(CONSUMPTION!$A:$J,MATCH($C8,CONSUMPTION!$B:$B,0),MATCH(D$2,CONSUMPTION!$1:$1,0)),""))),"")</f>
        <v/>
      </c>
      <c r="E8" s="19" t="str">
        <f>IFERROR(IF(C8="20 LBS 11 x 17 DG3 PAPER",_xlfn.IFNA(INDEX(CONSUMPTION!$A:$J,MATCH($C8,CONSUMPTION!$B:$B,0),MATCH("Usage Consumption",CONSUMPTION!$1:$1,0)),"")+_xlfn.IFNA(INDEX(CONSUMPTION!$A:$J,MATCH("24 LBS 11 x 17 PAPER",CONSUMPTION!$B:$B,0),MATCH("Usage Consumption",CONSUMPTION!$1:$1,0)),0),IF(C8="20 LBS 8.5 x 11 DG3 PAPER",_xlfn.IFNA(INDEX(CONSUMPTION!$A:$J,MATCH($C8,CONSUMPTION!$B:$B,0),MATCH("Usage Consumption",CONSUMPTION!$1:$1,0)),"")+_xlfn.IFNA(INDEX(CONSUMPTION!$A:$J,MATCH("20 LBS 8.5 x 11 PAPER",CONSUMPTION!$B:$B,0),MATCH("Usage Consumption",CONSUMPTION!$1:$1,0)),0),_xlfn.IFNA(INDEX(CONSUMPTION!$A:$J,MATCH($C8,CONSUMPTION!$B:$B,0),MATCH("Usage Consumption",CONSUMPTION!$1:$1,0)),""))),"")</f>
        <v/>
      </c>
      <c r="F8" s="25"/>
      <c r="G8" s="17">
        <f t="shared" si="2"/>
        <v>0</v>
      </c>
      <c r="H8" s="17">
        <f t="shared" si="3"/>
        <v>0</v>
      </c>
      <c r="I8" s="17">
        <f t="shared" si="3"/>
        <v>0</v>
      </c>
      <c r="J8" s="17">
        <f t="shared" si="3"/>
        <v>0</v>
      </c>
      <c r="K8" s="17">
        <f t="shared" si="3"/>
        <v>0</v>
      </c>
      <c r="L8" s="17">
        <f t="shared" si="3"/>
        <v>0</v>
      </c>
      <c r="M8" s="17">
        <f t="shared" si="3"/>
        <v>0</v>
      </c>
      <c r="N8" s="17">
        <f t="shared" si="3"/>
        <v>0</v>
      </c>
      <c r="O8" s="17">
        <f t="shared" si="3"/>
        <v>0</v>
      </c>
      <c r="P8" s="17">
        <f t="shared" si="3"/>
        <v>0</v>
      </c>
    </row>
    <row r="9" spans="1:16" x14ac:dyDescent="0.25">
      <c r="A9" s="18"/>
      <c r="B9" s="18" t="s">
        <v>49</v>
      </c>
      <c r="C9" s="18" t="s">
        <v>50</v>
      </c>
      <c r="D9" s="19" t="str">
        <f>IFERROR(IF(C9="20 LBS 11 x 17 DG3 PAPER",_xlfn.IFNA(INDEX(CONSUMPTION!$A:$J,MATCH($C9,CONSUMPTION!$B:$B,0),MATCH(D$2,CONSUMPTION!$1:$1,0)),"")+_xlfn.IFNA(INDEX(CONSUMPTION!$A:$J,MATCH("24 LBS 11 x 17 PAPER",CONSUMPTION!$B:$B,0),MATCH(D$2,CONSUMPTION!$1:$1,0)),0),IF(C9="20 LBS 8.5 x 11 DG3 PAPER",_xlfn.IFNA(INDEX(CONSUMPTION!$A:$J,MATCH($C9,CONSUMPTION!$B:$B,0),MATCH(D$2,CONSUMPTION!$1:$1,0)),"")+_xlfn.IFNA(INDEX(CONSUMPTION!$A:$J,MATCH("20 LBS 8.5 x 11 PAPER",CONSUMPTION!$B:$B,0),MATCH(D$2,CONSUMPTION!$1:$1,0)),0),_xlfn.IFNA(INDEX(CONSUMPTION!$A:$J,MATCH($C9,CONSUMPTION!$B:$B,0),MATCH(D$2,CONSUMPTION!$1:$1,0)),""))),"")</f>
        <v/>
      </c>
      <c r="E9" s="19" t="str">
        <f>IFERROR(IF(C9="20 LBS 11 x 17 DG3 PAPER",_xlfn.IFNA(INDEX(CONSUMPTION!$A:$J,MATCH($C9,CONSUMPTION!$B:$B,0),MATCH("Usage Consumption",CONSUMPTION!$1:$1,0)),"")+_xlfn.IFNA(INDEX(CONSUMPTION!$A:$J,MATCH("24 LBS 11 x 17 PAPER",CONSUMPTION!$B:$B,0),MATCH("Usage Consumption",CONSUMPTION!$1:$1,0)),0),IF(C9="20 LBS 8.5 x 11 DG3 PAPER",_xlfn.IFNA(INDEX(CONSUMPTION!$A:$J,MATCH($C9,CONSUMPTION!$B:$B,0),MATCH("Usage Consumption",CONSUMPTION!$1:$1,0)),"")+_xlfn.IFNA(INDEX(CONSUMPTION!$A:$J,MATCH("20 LBS 8.5 x 11 PAPER",CONSUMPTION!$B:$B,0),MATCH("Usage Consumption",CONSUMPTION!$1:$1,0)),0),_xlfn.IFNA(INDEX(CONSUMPTION!$A:$J,MATCH($C9,CONSUMPTION!$B:$B,0),MATCH("Usage Consumption",CONSUMPTION!$1:$1,0)),""))),"")</f>
        <v/>
      </c>
      <c r="F9" s="25"/>
      <c r="G9" s="17">
        <f t="shared" si="2"/>
        <v>0</v>
      </c>
      <c r="H9" s="17">
        <f t="shared" si="3"/>
        <v>0</v>
      </c>
      <c r="I9" s="17">
        <f t="shared" si="3"/>
        <v>0</v>
      </c>
      <c r="J9" s="17">
        <f t="shared" si="3"/>
        <v>0</v>
      </c>
      <c r="K9" s="17">
        <f t="shared" si="3"/>
        <v>0</v>
      </c>
      <c r="L9" s="17">
        <f t="shared" si="3"/>
        <v>0</v>
      </c>
      <c r="M9" s="17">
        <f t="shared" si="3"/>
        <v>0</v>
      </c>
      <c r="N9" s="17">
        <f t="shared" si="3"/>
        <v>0</v>
      </c>
      <c r="O9" s="17">
        <f t="shared" si="3"/>
        <v>0</v>
      </c>
      <c r="P9" s="17">
        <f t="shared" si="3"/>
        <v>0</v>
      </c>
    </row>
    <row r="10" spans="1:16" x14ac:dyDescent="0.25">
      <c r="A10" s="18"/>
      <c r="B10" s="18" t="s">
        <v>51</v>
      </c>
      <c r="C10" s="18" t="s">
        <v>98</v>
      </c>
      <c r="D10" s="19" t="str">
        <f>IFERROR(IF(C10="20 LBS 11 x 17 DG3 PAPER",_xlfn.IFNA(INDEX(CONSUMPTION!$A:$J,MATCH($C10,CONSUMPTION!$B:$B,0),MATCH(D$2,CONSUMPTION!$1:$1,0)),"")+_xlfn.IFNA(INDEX(CONSUMPTION!$A:$J,MATCH("24 LBS 11 x 17 PAPER",CONSUMPTION!$B:$B,0),MATCH(D$2,CONSUMPTION!$1:$1,0)),0),IF(C10="20 LBS 8.5 x 11 DG3 PAPER",_xlfn.IFNA(INDEX(CONSUMPTION!$A:$J,MATCH($C10,CONSUMPTION!$B:$B,0),MATCH(D$2,CONSUMPTION!$1:$1,0)),"")+_xlfn.IFNA(INDEX(CONSUMPTION!$A:$J,MATCH("20 LBS 8.5 x 11 PAPER",CONSUMPTION!$B:$B,0),MATCH(D$2,CONSUMPTION!$1:$1,0)),0),_xlfn.IFNA(INDEX(CONSUMPTION!$A:$J,MATCH($C10,CONSUMPTION!$B:$B,0),MATCH(D$2,CONSUMPTION!$1:$1,0)),""))),"")</f>
        <v/>
      </c>
      <c r="E10" s="19" t="str">
        <f>IFERROR(IF(C10="20 LBS 11 x 17 DG3 PAPER",_xlfn.IFNA(INDEX(CONSUMPTION!$A:$J,MATCH($C10,CONSUMPTION!$B:$B,0),MATCH("Usage Consumption",CONSUMPTION!$1:$1,0)),"")+_xlfn.IFNA(INDEX(CONSUMPTION!$A:$J,MATCH("24 LBS 11 x 17 PAPER",CONSUMPTION!$B:$B,0),MATCH("Usage Consumption",CONSUMPTION!$1:$1,0)),0),IF(C10="20 LBS 8.5 x 11 DG3 PAPER",_xlfn.IFNA(INDEX(CONSUMPTION!$A:$J,MATCH($C10,CONSUMPTION!$B:$B,0),MATCH("Usage Consumption",CONSUMPTION!$1:$1,0)),"")+_xlfn.IFNA(INDEX(CONSUMPTION!$A:$J,MATCH("20 LBS 8.5 x 11 PAPER",CONSUMPTION!$B:$B,0),MATCH("Usage Consumption",CONSUMPTION!$1:$1,0)),0),_xlfn.IFNA(INDEX(CONSUMPTION!$A:$J,MATCH($C10,CONSUMPTION!$B:$B,0),MATCH("Usage Consumption",CONSUMPTION!$1:$1,0)),""))),"")</f>
        <v/>
      </c>
      <c r="F10" s="25"/>
      <c r="G10" s="17">
        <f t="shared" si="2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7">
        <f t="shared" si="3"/>
        <v>0</v>
      </c>
      <c r="N10" s="17">
        <f t="shared" si="3"/>
        <v>0</v>
      </c>
      <c r="O10" s="17">
        <f t="shared" si="3"/>
        <v>0</v>
      </c>
      <c r="P10" s="17">
        <f t="shared" si="3"/>
        <v>0</v>
      </c>
    </row>
    <row r="11" spans="1:16" x14ac:dyDescent="0.25">
      <c r="A11" s="18"/>
      <c r="B11" s="18"/>
      <c r="C11" s="18"/>
      <c r="D11" s="19" t="str">
        <f>IFERROR(IF(C11="20 LBS 11 x 17 DG3 PAPER",_xlfn.IFNA(INDEX(CONSUMPTION!$A:$J,MATCH($C11,CONSUMPTION!$B:$B,0),MATCH(D$2,CONSUMPTION!$1:$1,0)),"")+_xlfn.IFNA(INDEX(CONSUMPTION!$A:$J,MATCH("24 LBS 11 x 17 PAPER",CONSUMPTION!$B:$B,0),MATCH(D$2,CONSUMPTION!$1:$1,0)),0),IF(C11="20 LBS 8.5 x 11 DG3 PAPER",_xlfn.IFNA(INDEX(CONSUMPTION!$A:$J,MATCH($C11,CONSUMPTION!$B:$B,0),MATCH(D$2,CONSUMPTION!$1:$1,0)),"")+_xlfn.IFNA(INDEX(CONSUMPTION!$A:$J,MATCH("20 LBS 8.5 x 11 PAPER",CONSUMPTION!$B:$B,0),MATCH(D$2,CONSUMPTION!$1:$1,0)),0),_xlfn.IFNA(INDEX(CONSUMPTION!$A:$J,MATCH($C11,CONSUMPTION!$B:$B,0),MATCH(D$2,CONSUMPTION!$1:$1,0)),""))),"")</f>
        <v/>
      </c>
      <c r="E11" s="19" t="str">
        <f>IFERROR(IF(C11="20 LBS 11 x 17 DG3 PAPER",_xlfn.IFNA(INDEX(CONSUMPTION!$A:$J,MATCH($C11,CONSUMPTION!$B:$B,0),MATCH("Usage Consumption",CONSUMPTION!$1:$1,0)),"")+_xlfn.IFNA(INDEX(CONSUMPTION!$A:$J,MATCH("24 LBS 11 x 17 PAPER",CONSUMPTION!$B:$B,0),MATCH("Usage Consumption",CONSUMPTION!$1:$1,0)),0),IF(C11="20 LBS 8.5 x 11 DG3 PAPER",_xlfn.IFNA(INDEX(CONSUMPTION!$A:$J,MATCH($C11,CONSUMPTION!$B:$B,0),MATCH("Usage Consumption",CONSUMPTION!$1:$1,0)),"")+_xlfn.IFNA(INDEX(CONSUMPTION!$A:$J,MATCH("20 LBS 8.5 x 11 PAPER",CONSUMPTION!$B:$B,0),MATCH("Usage Consumption",CONSUMPTION!$1:$1,0)),0),_xlfn.IFNA(INDEX(CONSUMPTION!$A:$J,MATCH($C11,CONSUMPTION!$B:$B,0),MATCH("Usage Consumption",CONSUMPTION!$1:$1,0)),""))),"")</f>
        <v/>
      </c>
      <c r="F11" s="25"/>
      <c r="G11" s="17">
        <f t="shared" si="2"/>
        <v>0</v>
      </c>
      <c r="H11" s="17">
        <f t="shared" si="3"/>
        <v>0</v>
      </c>
      <c r="I11" s="17">
        <f t="shared" si="3"/>
        <v>0</v>
      </c>
      <c r="J11" s="17">
        <f t="shared" si="3"/>
        <v>0</v>
      </c>
      <c r="K11" s="17">
        <f t="shared" si="3"/>
        <v>0</v>
      </c>
      <c r="L11" s="17">
        <f t="shared" si="3"/>
        <v>0</v>
      </c>
      <c r="M11" s="17">
        <f t="shared" si="3"/>
        <v>0</v>
      </c>
      <c r="N11" s="17">
        <f t="shared" si="3"/>
        <v>0</v>
      </c>
      <c r="O11" s="17">
        <f t="shared" si="3"/>
        <v>0</v>
      </c>
      <c r="P11" s="17">
        <f t="shared" si="3"/>
        <v>0</v>
      </c>
    </row>
    <row r="12" spans="1:16" hidden="1" x14ac:dyDescent="0.25">
      <c r="A12" s="18"/>
      <c r="B12" s="18"/>
      <c r="C12" s="18"/>
      <c r="D12" s="19" t="str">
        <f>IFERROR(IF(C12="20 LBS 11 x 17 DG3 PAPER",_xlfn.IFNA(INDEX(CONSUMPTION!$A:$J,MATCH($C12,CONSUMPTION!$B:$B,0),MATCH(D$2,CONSUMPTION!$1:$1,0)),"")+_xlfn.IFNA(INDEX(CONSUMPTION!$A:$J,MATCH("24 LBS 11 x 17 PAPER",CONSUMPTION!$B:$B,0),MATCH(D$2,CONSUMPTION!$1:$1,0)),0),IF(C12="20 LBS 8.5 x 11 DG3 PAPER",_xlfn.IFNA(INDEX(CONSUMPTION!$A:$J,MATCH($C12,CONSUMPTION!$B:$B,0),MATCH(D$2,CONSUMPTION!$1:$1,0)),"")+_xlfn.IFNA(INDEX(CONSUMPTION!$A:$J,MATCH("20 LBS 8.5 x 11 PAPER",CONSUMPTION!$B:$B,0),MATCH(D$2,CONSUMPTION!$1:$1,0)),0),_xlfn.IFNA(INDEX(CONSUMPTION!$A:$J,MATCH($C12,CONSUMPTION!$B:$B,0),MATCH(D$2,CONSUMPTION!$1:$1,0)),""))),"")</f>
        <v/>
      </c>
      <c r="E12" s="19" t="str">
        <f>IFERROR(IF(C12="20 LBS 11 x 17 DG3 PAPER",_xlfn.IFNA(INDEX(CONSUMPTION!$A:$J,MATCH($C12,CONSUMPTION!$B:$B,0),MATCH("Usage Consumption",CONSUMPTION!$1:$1,0)),"")+_xlfn.IFNA(INDEX(CONSUMPTION!$A:$J,MATCH("24 LBS 11 x 17 PAPER",CONSUMPTION!$B:$B,0),MATCH("Usage Consumption",CONSUMPTION!$1:$1,0)),0),IF(C12="20 LBS 8.5 x 11 DG3 PAPER",_xlfn.IFNA(INDEX(CONSUMPTION!$A:$J,MATCH($C12,CONSUMPTION!$B:$B,0),MATCH("Usage Consumption",CONSUMPTION!$1:$1,0)),"")+_xlfn.IFNA(INDEX(CONSUMPTION!$A:$J,MATCH("20 LBS 8.5 x 11 PAPER",CONSUMPTION!$B:$B,0),MATCH("Usage Consumption",CONSUMPTION!$1:$1,0)),0),_xlfn.IFNA(INDEX(CONSUMPTION!$A:$J,MATCH($C12,CONSUMPTION!$B:$B,0),MATCH("Usage Consumption",CONSUMPTION!$1:$1,0)),""))),"")</f>
        <v/>
      </c>
      <c r="F12" s="25"/>
      <c r="G12" s="17">
        <f t="shared" si="2"/>
        <v>0</v>
      </c>
      <c r="H12" s="17">
        <f t="shared" si="3"/>
        <v>0</v>
      </c>
      <c r="I12" s="17">
        <f t="shared" si="3"/>
        <v>0</v>
      </c>
      <c r="J12" s="17">
        <f t="shared" si="3"/>
        <v>0</v>
      </c>
      <c r="K12" s="17">
        <f t="shared" si="3"/>
        <v>0</v>
      </c>
      <c r="L12" s="17">
        <f t="shared" si="3"/>
        <v>0</v>
      </c>
      <c r="M12" s="17">
        <f t="shared" si="3"/>
        <v>0</v>
      </c>
      <c r="N12" s="17">
        <f t="shared" si="3"/>
        <v>0</v>
      </c>
      <c r="O12" s="17">
        <f t="shared" si="3"/>
        <v>0</v>
      </c>
      <c r="P12" s="17">
        <f t="shared" si="3"/>
        <v>0</v>
      </c>
    </row>
    <row r="13" spans="1:16" hidden="1" x14ac:dyDescent="0.25">
      <c r="A13" s="18"/>
      <c r="B13" s="18"/>
      <c r="C13" s="18"/>
      <c r="D13" s="19" t="str">
        <f>IFERROR(IF(C13="20 LBS 11 x 17 DG3 PAPER",_xlfn.IFNA(INDEX(CONSUMPTION!$A:$J,MATCH($C13,CONSUMPTION!$B:$B,0),MATCH(D$2,CONSUMPTION!$1:$1,0)),"")+_xlfn.IFNA(INDEX(CONSUMPTION!$A:$J,MATCH("24 LBS 11 x 17 PAPER",CONSUMPTION!$B:$B,0),MATCH(D$2,CONSUMPTION!$1:$1,0)),0),IF(C13="20 LBS 8.5 x 11 DG3 PAPER",_xlfn.IFNA(INDEX(CONSUMPTION!$A:$J,MATCH($C13,CONSUMPTION!$B:$B,0),MATCH(D$2,CONSUMPTION!$1:$1,0)),"")+_xlfn.IFNA(INDEX(CONSUMPTION!$A:$J,MATCH("20 LBS 8.5 x 11 PAPER",CONSUMPTION!$B:$B,0),MATCH(D$2,CONSUMPTION!$1:$1,0)),0),_xlfn.IFNA(INDEX(CONSUMPTION!$A:$J,MATCH($C13,CONSUMPTION!$B:$B,0),MATCH(D$2,CONSUMPTION!$1:$1,0)),""))),"")</f>
        <v/>
      </c>
      <c r="E13" s="19" t="str">
        <f>IFERROR(IF(C13="20 LBS 11 x 17 DG3 PAPER",_xlfn.IFNA(INDEX(CONSUMPTION!$A:$J,MATCH($C13,CONSUMPTION!$B:$B,0),MATCH("Usage Consumption",CONSUMPTION!$1:$1,0)),"")+_xlfn.IFNA(INDEX(CONSUMPTION!$A:$J,MATCH("24 LBS 11 x 17 PAPER",CONSUMPTION!$B:$B,0),MATCH("Usage Consumption",CONSUMPTION!$1:$1,0)),0),IF(C13="20 LBS 8.5 x 11 DG3 PAPER",_xlfn.IFNA(INDEX(CONSUMPTION!$A:$J,MATCH($C13,CONSUMPTION!$B:$B,0),MATCH("Usage Consumption",CONSUMPTION!$1:$1,0)),"")+_xlfn.IFNA(INDEX(CONSUMPTION!$A:$J,MATCH("20 LBS 8.5 x 11 PAPER",CONSUMPTION!$B:$B,0),MATCH("Usage Consumption",CONSUMPTION!$1:$1,0)),0),_xlfn.IFNA(INDEX(CONSUMPTION!$A:$J,MATCH($C13,CONSUMPTION!$B:$B,0),MATCH("Usage Consumption",CONSUMPTION!$1:$1,0)),""))),"")</f>
        <v/>
      </c>
      <c r="F13" s="25"/>
      <c r="G13" s="17">
        <f t="shared" si="2"/>
        <v>0</v>
      </c>
      <c r="H13" s="17">
        <f t="shared" si="3"/>
        <v>0</v>
      </c>
      <c r="I13" s="17">
        <f t="shared" si="3"/>
        <v>0</v>
      </c>
      <c r="J13" s="17">
        <f t="shared" si="3"/>
        <v>0</v>
      </c>
      <c r="K13" s="17">
        <f t="shared" si="3"/>
        <v>0</v>
      </c>
      <c r="L13" s="17">
        <f t="shared" si="3"/>
        <v>0</v>
      </c>
      <c r="M13" s="17">
        <f t="shared" si="3"/>
        <v>0</v>
      </c>
      <c r="N13" s="17">
        <f t="shared" si="3"/>
        <v>0</v>
      </c>
      <c r="O13" s="17">
        <f t="shared" si="3"/>
        <v>0</v>
      </c>
      <c r="P13" s="17">
        <f t="shared" si="3"/>
        <v>0</v>
      </c>
    </row>
    <row r="14" spans="1:16" hidden="1" x14ac:dyDescent="0.25">
      <c r="A14" s="18"/>
      <c r="B14" s="18"/>
      <c r="C14" s="18"/>
      <c r="D14" s="19" t="str">
        <f>IFERROR(IF(C14="20 LBS 11 x 17 DG3 PAPER",_xlfn.IFNA(INDEX(CONSUMPTION!$A:$J,MATCH($C14,CONSUMPTION!$B:$B,0),MATCH(D$2,CONSUMPTION!$1:$1,0)),"")+_xlfn.IFNA(INDEX(CONSUMPTION!$A:$J,MATCH("24 LBS 11 x 17 PAPER",CONSUMPTION!$B:$B,0),MATCH(D$2,CONSUMPTION!$1:$1,0)),0),IF(C14="20 LBS 8.5 x 11 DG3 PAPER",_xlfn.IFNA(INDEX(CONSUMPTION!$A:$J,MATCH($C14,CONSUMPTION!$B:$B,0),MATCH(D$2,CONSUMPTION!$1:$1,0)),"")+_xlfn.IFNA(INDEX(CONSUMPTION!$A:$J,MATCH("20 LBS 8.5 x 11 PAPER",CONSUMPTION!$B:$B,0),MATCH(D$2,CONSUMPTION!$1:$1,0)),0),_xlfn.IFNA(INDEX(CONSUMPTION!$A:$J,MATCH($C14,CONSUMPTION!$B:$B,0),MATCH(D$2,CONSUMPTION!$1:$1,0)),""))),"")</f>
        <v/>
      </c>
      <c r="E14" s="19" t="str">
        <f>IFERROR(IF(C14="20 LBS 11 x 17 DG3 PAPER",_xlfn.IFNA(INDEX(CONSUMPTION!$A:$J,MATCH($C14,CONSUMPTION!$B:$B,0),MATCH("Usage Consumption",CONSUMPTION!$1:$1,0)),"")+_xlfn.IFNA(INDEX(CONSUMPTION!$A:$J,MATCH("24 LBS 11 x 17 PAPER",CONSUMPTION!$B:$B,0),MATCH("Usage Consumption",CONSUMPTION!$1:$1,0)),0),IF(C14="20 LBS 8.5 x 11 DG3 PAPER",_xlfn.IFNA(INDEX(CONSUMPTION!$A:$J,MATCH($C14,CONSUMPTION!$B:$B,0),MATCH("Usage Consumption",CONSUMPTION!$1:$1,0)),"")+_xlfn.IFNA(INDEX(CONSUMPTION!$A:$J,MATCH("20 LBS 8.5 x 11 PAPER",CONSUMPTION!$B:$B,0),MATCH("Usage Consumption",CONSUMPTION!$1:$1,0)),0),_xlfn.IFNA(INDEX(CONSUMPTION!$A:$J,MATCH($C14,CONSUMPTION!$B:$B,0),MATCH("Usage Consumption",CONSUMPTION!$1:$1,0)),""))),"")</f>
        <v/>
      </c>
      <c r="F14" s="25"/>
      <c r="G14" s="17">
        <f t="shared" si="2"/>
        <v>0</v>
      </c>
      <c r="H14" s="17">
        <f t="shared" si="3"/>
        <v>0</v>
      </c>
      <c r="I14" s="17">
        <f t="shared" si="3"/>
        <v>0</v>
      </c>
      <c r="J14" s="17">
        <f t="shared" si="3"/>
        <v>0</v>
      </c>
      <c r="K14" s="17">
        <f t="shared" si="3"/>
        <v>0</v>
      </c>
      <c r="L14" s="17">
        <f t="shared" si="3"/>
        <v>0</v>
      </c>
      <c r="M14" s="17">
        <f t="shared" si="3"/>
        <v>0</v>
      </c>
      <c r="N14" s="17">
        <f t="shared" si="3"/>
        <v>0</v>
      </c>
      <c r="O14" s="17">
        <f t="shared" si="3"/>
        <v>0</v>
      </c>
      <c r="P14" s="17">
        <f t="shared" si="3"/>
        <v>0</v>
      </c>
    </row>
    <row r="15" spans="1:16" hidden="1" x14ac:dyDescent="0.25">
      <c r="A15" s="18"/>
      <c r="B15" s="18"/>
      <c r="C15" s="18"/>
      <c r="D15" s="19" t="str">
        <f>IFERROR(IF(C15="20 LBS 11 x 17 DG3 PAPER",_xlfn.IFNA(INDEX(CONSUMPTION!$A:$J,MATCH($C15,CONSUMPTION!$B:$B,0),MATCH(D$2,CONSUMPTION!$1:$1,0)),"")+_xlfn.IFNA(INDEX(CONSUMPTION!$A:$J,MATCH("24 LBS 11 x 17 PAPER",CONSUMPTION!$B:$B,0),MATCH(D$2,CONSUMPTION!$1:$1,0)),0),IF(C15="20 LBS 8.5 x 11 DG3 PAPER",_xlfn.IFNA(INDEX(CONSUMPTION!$A:$J,MATCH($C15,CONSUMPTION!$B:$B,0),MATCH(D$2,CONSUMPTION!$1:$1,0)),"")+_xlfn.IFNA(INDEX(CONSUMPTION!$A:$J,MATCH("20 LBS 8.5 x 11 PAPER",CONSUMPTION!$B:$B,0),MATCH(D$2,CONSUMPTION!$1:$1,0)),0),_xlfn.IFNA(INDEX(CONSUMPTION!$A:$J,MATCH($C15,CONSUMPTION!$B:$B,0),MATCH(D$2,CONSUMPTION!$1:$1,0)),""))),"")</f>
        <v/>
      </c>
      <c r="E15" s="19" t="str">
        <f>IFERROR(IF(C15="20 LBS 11 x 17 DG3 PAPER",_xlfn.IFNA(INDEX(CONSUMPTION!$A:$J,MATCH($C15,CONSUMPTION!$B:$B,0),MATCH("Usage Consumption",CONSUMPTION!$1:$1,0)),"")+_xlfn.IFNA(INDEX(CONSUMPTION!$A:$J,MATCH("24 LBS 11 x 17 PAPER",CONSUMPTION!$B:$B,0),MATCH("Usage Consumption",CONSUMPTION!$1:$1,0)),0),IF(C15="20 LBS 8.5 x 11 DG3 PAPER",_xlfn.IFNA(INDEX(CONSUMPTION!$A:$J,MATCH($C15,CONSUMPTION!$B:$B,0),MATCH("Usage Consumption",CONSUMPTION!$1:$1,0)),"")+_xlfn.IFNA(INDEX(CONSUMPTION!$A:$J,MATCH("20 LBS 8.5 x 11 PAPER",CONSUMPTION!$B:$B,0),MATCH("Usage Consumption",CONSUMPTION!$1:$1,0)),0),_xlfn.IFNA(INDEX(CONSUMPTION!$A:$J,MATCH($C15,CONSUMPTION!$B:$B,0),MATCH("Usage Consumption",CONSUMPTION!$1:$1,0)),""))),"")</f>
        <v/>
      </c>
      <c r="F15" s="25"/>
      <c r="G15" s="17">
        <f t="shared" si="2"/>
        <v>0</v>
      </c>
      <c r="H15" s="17">
        <f t="shared" si="3"/>
        <v>0</v>
      </c>
      <c r="I15" s="17">
        <f t="shared" si="3"/>
        <v>0</v>
      </c>
      <c r="J15" s="17">
        <f t="shared" si="3"/>
        <v>0</v>
      </c>
      <c r="K15" s="17">
        <f t="shared" si="3"/>
        <v>0</v>
      </c>
      <c r="L15" s="17">
        <f t="shared" si="3"/>
        <v>0</v>
      </c>
      <c r="M15" s="17">
        <f t="shared" si="3"/>
        <v>0</v>
      </c>
      <c r="N15" s="17">
        <f t="shared" si="3"/>
        <v>0</v>
      </c>
      <c r="O15" s="17">
        <f t="shared" si="3"/>
        <v>0</v>
      </c>
      <c r="P15" s="17">
        <f t="shared" si="3"/>
        <v>0</v>
      </c>
    </row>
    <row r="16" spans="1:16" hidden="1" x14ac:dyDescent="0.25">
      <c r="A16" s="18"/>
      <c r="B16" s="18"/>
      <c r="C16" s="18"/>
      <c r="D16" s="19" t="str">
        <f>IFERROR(IF(C16="20 LBS 11 x 17 DG3 PAPER",_xlfn.IFNA(INDEX(CONSUMPTION!$A:$J,MATCH($C16,CONSUMPTION!$B:$B,0),MATCH(D$2,CONSUMPTION!$1:$1,0)),"")+_xlfn.IFNA(INDEX(CONSUMPTION!$A:$J,MATCH("24 LBS 11 x 17 PAPER",CONSUMPTION!$B:$B,0),MATCH(D$2,CONSUMPTION!$1:$1,0)),0),IF(C16="20 LBS 8.5 x 11 DG3 PAPER",_xlfn.IFNA(INDEX(CONSUMPTION!$A:$J,MATCH($C16,CONSUMPTION!$B:$B,0),MATCH(D$2,CONSUMPTION!$1:$1,0)),"")+_xlfn.IFNA(INDEX(CONSUMPTION!$A:$J,MATCH("20 LBS 8.5 x 11 PAPER",CONSUMPTION!$B:$B,0),MATCH(D$2,CONSUMPTION!$1:$1,0)),0),_xlfn.IFNA(INDEX(CONSUMPTION!$A:$J,MATCH($C16,CONSUMPTION!$B:$B,0),MATCH(D$2,CONSUMPTION!$1:$1,0)),""))),"")</f>
        <v/>
      </c>
      <c r="E16" s="19" t="str">
        <f>IFERROR(IF(C16="20 LBS 11 x 17 DG3 PAPER",_xlfn.IFNA(INDEX(CONSUMPTION!$A:$J,MATCH($C16,CONSUMPTION!$B:$B,0),MATCH("Usage Consumption",CONSUMPTION!$1:$1,0)),"")+_xlfn.IFNA(INDEX(CONSUMPTION!$A:$J,MATCH("24 LBS 11 x 17 PAPER",CONSUMPTION!$B:$B,0),MATCH("Usage Consumption",CONSUMPTION!$1:$1,0)),0),IF(C16="20 LBS 8.5 x 11 DG3 PAPER",_xlfn.IFNA(INDEX(CONSUMPTION!$A:$J,MATCH($C16,CONSUMPTION!$B:$B,0),MATCH("Usage Consumption",CONSUMPTION!$1:$1,0)),"")+_xlfn.IFNA(INDEX(CONSUMPTION!$A:$J,MATCH("20 LBS 8.5 x 11 PAPER",CONSUMPTION!$B:$B,0),MATCH("Usage Consumption",CONSUMPTION!$1:$1,0)),0),_xlfn.IFNA(INDEX(CONSUMPTION!$A:$J,MATCH($C16,CONSUMPTION!$B:$B,0),MATCH("Usage Consumption",CONSUMPTION!$1:$1,0)),""))),"")</f>
        <v/>
      </c>
      <c r="F16" s="25"/>
      <c r="G16" s="17">
        <f t="shared" si="2"/>
        <v>0</v>
      </c>
      <c r="H16" s="17">
        <f t="shared" si="3"/>
        <v>0</v>
      </c>
      <c r="I16" s="17">
        <f t="shared" si="3"/>
        <v>0</v>
      </c>
      <c r="J16" s="17">
        <f t="shared" si="3"/>
        <v>0</v>
      </c>
      <c r="K16" s="17">
        <f t="shared" si="3"/>
        <v>0</v>
      </c>
      <c r="L16" s="17">
        <f t="shared" si="3"/>
        <v>0</v>
      </c>
      <c r="M16" s="17">
        <f t="shared" si="3"/>
        <v>0</v>
      </c>
      <c r="N16" s="17">
        <f t="shared" si="3"/>
        <v>0</v>
      </c>
      <c r="O16" s="17">
        <f t="shared" si="3"/>
        <v>0</v>
      </c>
      <c r="P16" s="17">
        <f t="shared" si="3"/>
        <v>0</v>
      </c>
    </row>
    <row r="17" spans="1:16" hidden="1" x14ac:dyDescent="0.25">
      <c r="A17" s="18"/>
      <c r="B17" s="18"/>
      <c r="C17" s="18"/>
      <c r="D17" s="19" t="str">
        <f>IFERROR(IF(C17="20 LBS 11 x 17 DG3 PAPER",_xlfn.IFNA(INDEX(CONSUMPTION!$A:$J,MATCH($C17,CONSUMPTION!$B:$B,0),MATCH(D$2,CONSUMPTION!$1:$1,0)),"")+_xlfn.IFNA(INDEX(CONSUMPTION!$A:$J,MATCH("24 LBS 11 x 17 PAPER",CONSUMPTION!$B:$B,0),MATCH(D$2,CONSUMPTION!$1:$1,0)),0),IF(C17="20 LBS 8.5 x 11 DG3 PAPER",_xlfn.IFNA(INDEX(CONSUMPTION!$A:$J,MATCH($C17,CONSUMPTION!$B:$B,0),MATCH(D$2,CONSUMPTION!$1:$1,0)),"")+_xlfn.IFNA(INDEX(CONSUMPTION!$A:$J,MATCH("20 LBS 8.5 x 11 PAPER",CONSUMPTION!$B:$B,0),MATCH(D$2,CONSUMPTION!$1:$1,0)),0),_xlfn.IFNA(INDEX(CONSUMPTION!$A:$J,MATCH($C17,CONSUMPTION!$B:$B,0),MATCH(D$2,CONSUMPTION!$1:$1,0)),""))),"")</f>
        <v/>
      </c>
      <c r="E17" s="19" t="str">
        <f>IFERROR(IF(C17="20 LBS 11 x 17 DG3 PAPER",_xlfn.IFNA(INDEX(CONSUMPTION!$A:$J,MATCH($C17,CONSUMPTION!$B:$B,0),MATCH("Usage Consumption",CONSUMPTION!$1:$1,0)),"")+_xlfn.IFNA(INDEX(CONSUMPTION!$A:$J,MATCH("24 LBS 11 x 17 PAPER",CONSUMPTION!$B:$B,0),MATCH("Usage Consumption",CONSUMPTION!$1:$1,0)),0),IF(C17="20 LBS 8.5 x 11 DG3 PAPER",_xlfn.IFNA(INDEX(CONSUMPTION!$A:$J,MATCH($C17,CONSUMPTION!$B:$B,0),MATCH("Usage Consumption",CONSUMPTION!$1:$1,0)),"")+_xlfn.IFNA(INDEX(CONSUMPTION!$A:$J,MATCH("20 LBS 8.5 x 11 PAPER",CONSUMPTION!$B:$B,0),MATCH("Usage Consumption",CONSUMPTION!$1:$1,0)),0),_xlfn.IFNA(INDEX(CONSUMPTION!$A:$J,MATCH($C17,CONSUMPTION!$B:$B,0),MATCH("Usage Consumption",CONSUMPTION!$1:$1,0)),""))),"")</f>
        <v/>
      </c>
      <c r="F17" s="25"/>
      <c r="G17" s="17">
        <f t="shared" si="2"/>
        <v>0</v>
      </c>
      <c r="H17" s="17">
        <f t="shared" si="3"/>
        <v>0</v>
      </c>
      <c r="I17" s="17">
        <f t="shared" si="3"/>
        <v>0</v>
      </c>
      <c r="J17" s="17">
        <f t="shared" si="3"/>
        <v>0</v>
      </c>
      <c r="K17" s="17">
        <f t="shared" si="3"/>
        <v>0</v>
      </c>
      <c r="L17" s="17">
        <f t="shared" si="3"/>
        <v>0</v>
      </c>
      <c r="M17" s="17">
        <f t="shared" si="3"/>
        <v>0</v>
      </c>
      <c r="N17" s="17">
        <f t="shared" si="3"/>
        <v>0</v>
      </c>
      <c r="O17" s="17">
        <f t="shared" si="3"/>
        <v>0</v>
      </c>
      <c r="P17" s="17">
        <f t="shared" si="3"/>
        <v>0</v>
      </c>
    </row>
    <row r="18" spans="1:16" hidden="1" x14ac:dyDescent="0.25">
      <c r="A18" s="18"/>
      <c r="B18" s="18"/>
      <c r="C18" s="18"/>
      <c r="D18" s="19" t="str">
        <f>IFERROR(IF(C18="20 LBS 11 x 17 DG3 PAPER",_xlfn.IFNA(INDEX(CONSUMPTION!$A:$J,MATCH($C18,CONSUMPTION!$B:$B,0),MATCH(D$2,CONSUMPTION!$1:$1,0)),"")+_xlfn.IFNA(INDEX(CONSUMPTION!$A:$J,MATCH("24 LBS 11 x 17 PAPER",CONSUMPTION!$B:$B,0),MATCH(D$2,CONSUMPTION!$1:$1,0)),0),IF(C18="20 LBS 8.5 x 11 DG3 PAPER",_xlfn.IFNA(INDEX(CONSUMPTION!$A:$J,MATCH($C18,CONSUMPTION!$B:$B,0),MATCH(D$2,CONSUMPTION!$1:$1,0)),"")+_xlfn.IFNA(INDEX(CONSUMPTION!$A:$J,MATCH("20 LBS 8.5 x 11 PAPER",CONSUMPTION!$B:$B,0),MATCH(D$2,CONSUMPTION!$1:$1,0)),0),_xlfn.IFNA(INDEX(CONSUMPTION!$A:$J,MATCH($C18,CONSUMPTION!$B:$B,0),MATCH(D$2,CONSUMPTION!$1:$1,0)),""))),"")</f>
        <v/>
      </c>
      <c r="E18" s="19" t="str">
        <f>IFERROR(IF(C18="20 LBS 11 x 17 DG3 PAPER",_xlfn.IFNA(INDEX(CONSUMPTION!$A:$J,MATCH($C18,CONSUMPTION!$B:$B,0),MATCH("Usage Consumption",CONSUMPTION!$1:$1,0)),"")+_xlfn.IFNA(INDEX(CONSUMPTION!$A:$J,MATCH("24 LBS 11 x 17 PAPER",CONSUMPTION!$B:$B,0),MATCH("Usage Consumption",CONSUMPTION!$1:$1,0)),0),IF(C18="20 LBS 8.5 x 11 DG3 PAPER",_xlfn.IFNA(INDEX(CONSUMPTION!$A:$J,MATCH($C18,CONSUMPTION!$B:$B,0),MATCH("Usage Consumption",CONSUMPTION!$1:$1,0)),"")+_xlfn.IFNA(INDEX(CONSUMPTION!$A:$J,MATCH("20 LBS 8.5 x 11 PAPER",CONSUMPTION!$B:$B,0),MATCH("Usage Consumption",CONSUMPTION!$1:$1,0)),0),_xlfn.IFNA(INDEX(CONSUMPTION!$A:$J,MATCH($C18,CONSUMPTION!$B:$B,0),MATCH("Usage Consumption",CONSUMPTION!$1:$1,0)),""))),"")</f>
        <v/>
      </c>
      <c r="F18" s="25"/>
      <c r="G18" s="17">
        <f t="shared" si="2"/>
        <v>0</v>
      </c>
      <c r="H18" s="17">
        <f t="shared" si="3"/>
        <v>0</v>
      </c>
      <c r="I18" s="17">
        <f t="shared" si="3"/>
        <v>0</v>
      </c>
      <c r="J18" s="17">
        <f t="shared" si="3"/>
        <v>0</v>
      </c>
      <c r="K18" s="17">
        <f t="shared" si="3"/>
        <v>0</v>
      </c>
      <c r="L18" s="17">
        <f t="shared" si="3"/>
        <v>0</v>
      </c>
      <c r="M18" s="17">
        <f t="shared" si="3"/>
        <v>0</v>
      </c>
      <c r="N18" s="17">
        <f t="shared" si="3"/>
        <v>0</v>
      </c>
      <c r="O18" s="17">
        <f t="shared" si="3"/>
        <v>0</v>
      </c>
      <c r="P18" s="17">
        <f t="shared" si="3"/>
        <v>0</v>
      </c>
    </row>
    <row r="19" spans="1:16" hidden="1" x14ac:dyDescent="0.25">
      <c r="A19" s="18"/>
      <c r="B19" s="18"/>
      <c r="C19" s="18"/>
      <c r="D19" s="19" t="str">
        <f>IFERROR(IF(C19="20 LBS 11 x 17 DG3 PAPER",_xlfn.IFNA(INDEX(CONSUMPTION!$A:$J,MATCH($C19,CONSUMPTION!$B:$B,0),MATCH(D$2,CONSUMPTION!$1:$1,0)),"")+_xlfn.IFNA(INDEX(CONSUMPTION!$A:$J,MATCH("24 LBS 11 x 17 PAPER",CONSUMPTION!$B:$B,0),MATCH(D$2,CONSUMPTION!$1:$1,0)),0),IF(C19="20 LBS 8.5 x 11 DG3 PAPER",_xlfn.IFNA(INDEX(CONSUMPTION!$A:$J,MATCH($C19,CONSUMPTION!$B:$B,0),MATCH(D$2,CONSUMPTION!$1:$1,0)),"")+_xlfn.IFNA(INDEX(CONSUMPTION!$A:$J,MATCH("20 LBS 8.5 x 11 PAPER",CONSUMPTION!$B:$B,0),MATCH(D$2,CONSUMPTION!$1:$1,0)),0),_xlfn.IFNA(INDEX(CONSUMPTION!$A:$J,MATCH($C19,CONSUMPTION!$B:$B,0),MATCH(D$2,CONSUMPTION!$1:$1,0)),""))),"")</f>
        <v/>
      </c>
      <c r="E19" s="19" t="str">
        <f>IFERROR(IF(C19="20 LBS 11 x 17 DG3 PAPER",_xlfn.IFNA(INDEX(CONSUMPTION!$A:$J,MATCH($C19,CONSUMPTION!$B:$B,0),MATCH("Usage Consumption",CONSUMPTION!$1:$1,0)),"")+_xlfn.IFNA(INDEX(CONSUMPTION!$A:$J,MATCH("24 LBS 11 x 17 PAPER",CONSUMPTION!$B:$B,0),MATCH("Usage Consumption",CONSUMPTION!$1:$1,0)),0),IF(C19="20 LBS 8.5 x 11 DG3 PAPER",_xlfn.IFNA(INDEX(CONSUMPTION!$A:$J,MATCH($C19,CONSUMPTION!$B:$B,0),MATCH("Usage Consumption",CONSUMPTION!$1:$1,0)),"")+_xlfn.IFNA(INDEX(CONSUMPTION!$A:$J,MATCH("20 LBS 8.5 x 11 PAPER",CONSUMPTION!$B:$B,0),MATCH("Usage Consumption",CONSUMPTION!$1:$1,0)),0),_xlfn.IFNA(INDEX(CONSUMPTION!$A:$J,MATCH($C19,CONSUMPTION!$B:$B,0),MATCH("Usage Consumption",CONSUMPTION!$1:$1,0)),""))),"")</f>
        <v/>
      </c>
      <c r="F19" s="25"/>
      <c r="G19" s="17">
        <f t="shared" si="2"/>
        <v>0</v>
      </c>
      <c r="H19" s="17">
        <f t="shared" si="3"/>
        <v>0</v>
      </c>
      <c r="I19" s="17">
        <f t="shared" si="3"/>
        <v>0</v>
      </c>
      <c r="J19" s="17">
        <f t="shared" si="3"/>
        <v>0</v>
      </c>
      <c r="K19" s="17">
        <f t="shared" si="3"/>
        <v>0</v>
      </c>
      <c r="L19" s="17">
        <f t="shared" si="3"/>
        <v>0</v>
      </c>
      <c r="M19" s="17">
        <f t="shared" si="3"/>
        <v>0</v>
      </c>
      <c r="N19" s="17">
        <f t="shared" si="3"/>
        <v>0</v>
      </c>
      <c r="O19" s="17">
        <f t="shared" si="3"/>
        <v>0</v>
      </c>
      <c r="P19" s="17">
        <f t="shared" si="3"/>
        <v>0</v>
      </c>
    </row>
    <row r="20" spans="1:16" hidden="1" x14ac:dyDescent="0.25">
      <c r="A20" s="18"/>
      <c r="B20" s="18"/>
      <c r="C20" s="18"/>
      <c r="D20" s="19" t="str">
        <f>IFERROR(IF(C20="20 LBS 11 x 17 DG3 PAPER",_xlfn.IFNA(INDEX(CONSUMPTION!$A:$J,MATCH($C20,CONSUMPTION!$B:$B,0),MATCH(D$2,CONSUMPTION!$1:$1,0)),"")+_xlfn.IFNA(INDEX(CONSUMPTION!$A:$J,MATCH("24 LBS 11 x 17 PAPER",CONSUMPTION!$B:$B,0),MATCH(D$2,CONSUMPTION!$1:$1,0)),0),IF(C20="20 LBS 8.5 x 11 DG3 PAPER",_xlfn.IFNA(INDEX(CONSUMPTION!$A:$J,MATCH($C20,CONSUMPTION!$B:$B,0),MATCH(D$2,CONSUMPTION!$1:$1,0)),"")+_xlfn.IFNA(INDEX(CONSUMPTION!$A:$J,MATCH("20 LBS 8.5 x 11 PAPER",CONSUMPTION!$B:$B,0),MATCH(D$2,CONSUMPTION!$1:$1,0)),0),_xlfn.IFNA(INDEX(CONSUMPTION!$A:$J,MATCH($C20,CONSUMPTION!$B:$B,0),MATCH(D$2,CONSUMPTION!$1:$1,0)),""))),"")</f>
        <v/>
      </c>
      <c r="E20" s="19" t="str">
        <f>IFERROR(IF(C20="20 LBS 11 x 17 DG3 PAPER",_xlfn.IFNA(INDEX(CONSUMPTION!$A:$J,MATCH($C20,CONSUMPTION!$B:$B,0),MATCH("Usage Consumption",CONSUMPTION!$1:$1,0)),"")+_xlfn.IFNA(INDEX(CONSUMPTION!$A:$J,MATCH("24 LBS 11 x 17 PAPER",CONSUMPTION!$B:$B,0),MATCH("Usage Consumption",CONSUMPTION!$1:$1,0)),0),IF(C20="20 LBS 8.5 x 11 DG3 PAPER",_xlfn.IFNA(INDEX(CONSUMPTION!$A:$J,MATCH($C20,CONSUMPTION!$B:$B,0),MATCH("Usage Consumption",CONSUMPTION!$1:$1,0)),"")+_xlfn.IFNA(INDEX(CONSUMPTION!$A:$J,MATCH("20 LBS 8.5 x 11 PAPER",CONSUMPTION!$B:$B,0),MATCH("Usage Consumption",CONSUMPTION!$1:$1,0)),0),_xlfn.IFNA(INDEX(CONSUMPTION!$A:$J,MATCH($C20,CONSUMPTION!$B:$B,0),MATCH("Usage Consumption",CONSUMPTION!$1:$1,0)),""))),"")</f>
        <v/>
      </c>
      <c r="F20" s="25"/>
      <c r="G20" s="17">
        <f t="shared" si="2"/>
        <v>0</v>
      </c>
      <c r="H20" s="17">
        <f t="shared" ref="H20:P35" si="4">IF(IFERROR(SUM(G20-$E20+H56),0)&lt;0,0,IFERROR(SUM(G20-$E20+H56),0))</f>
        <v>0</v>
      </c>
      <c r="I20" s="17">
        <f t="shared" si="4"/>
        <v>0</v>
      </c>
      <c r="J20" s="17">
        <f t="shared" si="4"/>
        <v>0</v>
      </c>
      <c r="K20" s="17">
        <f t="shared" si="4"/>
        <v>0</v>
      </c>
      <c r="L20" s="17">
        <f t="shared" si="4"/>
        <v>0</v>
      </c>
      <c r="M20" s="17">
        <f t="shared" si="4"/>
        <v>0</v>
      </c>
      <c r="N20" s="17">
        <f t="shared" si="4"/>
        <v>0</v>
      </c>
      <c r="O20" s="17">
        <f t="shared" si="4"/>
        <v>0</v>
      </c>
      <c r="P20" s="17">
        <f t="shared" si="4"/>
        <v>0</v>
      </c>
    </row>
    <row r="21" spans="1:16" hidden="1" x14ac:dyDescent="0.25">
      <c r="A21" s="18"/>
      <c r="B21" s="18"/>
      <c r="C21" s="18"/>
      <c r="D21" s="19" t="str">
        <f>IFERROR(IF(C21="20 LBS 11 x 17 DG3 PAPER",_xlfn.IFNA(INDEX(CONSUMPTION!$A:$J,MATCH($C21,CONSUMPTION!$B:$B,0),MATCH(D$2,CONSUMPTION!$1:$1,0)),"")+_xlfn.IFNA(INDEX(CONSUMPTION!$A:$J,MATCH("24 LBS 11 x 17 PAPER",CONSUMPTION!$B:$B,0),MATCH(D$2,CONSUMPTION!$1:$1,0)),0),IF(C21="20 LBS 8.5 x 11 DG3 PAPER",_xlfn.IFNA(INDEX(CONSUMPTION!$A:$J,MATCH($C21,CONSUMPTION!$B:$B,0),MATCH(D$2,CONSUMPTION!$1:$1,0)),"")+_xlfn.IFNA(INDEX(CONSUMPTION!$A:$J,MATCH("20 LBS 8.5 x 11 PAPER",CONSUMPTION!$B:$B,0),MATCH(D$2,CONSUMPTION!$1:$1,0)),0),_xlfn.IFNA(INDEX(CONSUMPTION!$A:$J,MATCH($C21,CONSUMPTION!$B:$B,0),MATCH(D$2,CONSUMPTION!$1:$1,0)),""))),"")</f>
        <v/>
      </c>
      <c r="E21" s="19" t="str">
        <f>IFERROR(IF(C21="20 LBS 11 x 17 DG3 PAPER",_xlfn.IFNA(INDEX(CONSUMPTION!$A:$J,MATCH($C21,CONSUMPTION!$B:$B,0),MATCH("Usage Consumption",CONSUMPTION!$1:$1,0)),"")+_xlfn.IFNA(INDEX(CONSUMPTION!$A:$J,MATCH("24 LBS 11 x 17 PAPER",CONSUMPTION!$B:$B,0),MATCH("Usage Consumption",CONSUMPTION!$1:$1,0)),0),IF(C21="20 LBS 8.5 x 11 DG3 PAPER",_xlfn.IFNA(INDEX(CONSUMPTION!$A:$J,MATCH($C21,CONSUMPTION!$B:$B,0),MATCH("Usage Consumption",CONSUMPTION!$1:$1,0)),"")+_xlfn.IFNA(INDEX(CONSUMPTION!$A:$J,MATCH("20 LBS 8.5 x 11 PAPER",CONSUMPTION!$B:$B,0),MATCH("Usage Consumption",CONSUMPTION!$1:$1,0)),0),_xlfn.IFNA(INDEX(CONSUMPTION!$A:$J,MATCH($C21,CONSUMPTION!$B:$B,0),MATCH("Usage Consumption",CONSUMPTION!$1:$1,0)),""))),"")</f>
        <v/>
      </c>
      <c r="F21" s="25"/>
      <c r="G21" s="17">
        <f t="shared" si="2"/>
        <v>0</v>
      </c>
      <c r="H21" s="17">
        <f t="shared" si="4"/>
        <v>0</v>
      </c>
      <c r="I21" s="17">
        <f t="shared" si="4"/>
        <v>0</v>
      </c>
      <c r="J21" s="17">
        <f t="shared" si="4"/>
        <v>0</v>
      </c>
      <c r="K21" s="17">
        <f t="shared" si="4"/>
        <v>0</v>
      </c>
      <c r="L21" s="17">
        <f t="shared" si="4"/>
        <v>0</v>
      </c>
      <c r="M21" s="17">
        <f t="shared" si="4"/>
        <v>0</v>
      </c>
      <c r="N21" s="17">
        <f t="shared" si="4"/>
        <v>0</v>
      </c>
      <c r="O21" s="17">
        <f t="shared" si="4"/>
        <v>0</v>
      </c>
      <c r="P21" s="17">
        <f t="shared" si="4"/>
        <v>0</v>
      </c>
    </row>
    <row r="22" spans="1:16" hidden="1" x14ac:dyDescent="0.25">
      <c r="A22" s="18"/>
      <c r="B22" s="18"/>
      <c r="C22" s="18"/>
      <c r="D22" s="19" t="str">
        <f>IFERROR(IF(C22="20 LBS 11 x 17 DG3 PAPER",_xlfn.IFNA(INDEX(CONSUMPTION!$A:$J,MATCH($C22,CONSUMPTION!$B:$B,0),MATCH(D$2,CONSUMPTION!$1:$1,0)),"")+_xlfn.IFNA(INDEX(CONSUMPTION!$A:$J,MATCH("24 LBS 11 x 17 PAPER",CONSUMPTION!$B:$B,0),MATCH(D$2,CONSUMPTION!$1:$1,0)),0),IF(C22="20 LBS 8.5 x 11 DG3 PAPER",_xlfn.IFNA(INDEX(CONSUMPTION!$A:$J,MATCH($C22,CONSUMPTION!$B:$B,0),MATCH(D$2,CONSUMPTION!$1:$1,0)),"")+_xlfn.IFNA(INDEX(CONSUMPTION!$A:$J,MATCH("20 LBS 8.5 x 11 PAPER",CONSUMPTION!$B:$B,0),MATCH(D$2,CONSUMPTION!$1:$1,0)),0),_xlfn.IFNA(INDEX(CONSUMPTION!$A:$J,MATCH($C22,CONSUMPTION!$B:$B,0),MATCH(D$2,CONSUMPTION!$1:$1,0)),""))),"")</f>
        <v/>
      </c>
      <c r="E22" s="19" t="str">
        <f>IFERROR(IF(C22="20 LBS 11 x 17 DG3 PAPER",_xlfn.IFNA(INDEX(CONSUMPTION!$A:$J,MATCH($C22,CONSUMPTION!$B:$B,0),MATCH("Usage Consumption",CONSUMPTION!$1:$1,0)),"")+_xlfn.IFNA(INDEX(CONSUMPTION!$A:$J,MATCH("24 LBS 11 x 17 PAPER",CONSUMPTION!$B:$B,0),MATCH("Usage Consumption",CONSUMPTION!$1:$1,0)),0),IF(C22="20 LBS 8.5 x 11 DG3 PAPER",_xlfn.IFNA(INDEX(CONSUMPTION!$A:$J,MATCH($C22,CONSUMPTION!$B:$B,0),MATCH("Usage Consumption",CONSUMPTION!$1:$1,0)),"")+_xlfn.IFNA(INDEX(CONSUMPTION!$A:$J,MATCH("20 LBS 8.5 x 11 PAPER",CONSUMPTION!$B:$B,0),MATCH("Usage Consumption",CONSUMPTION!$1:$1,0)),0),_xlfn.IFNA(INDEX(CONSUMPTION!$A:$J,MATCH($C22,CONSUMPTION!$B:$B,0),MATCH("Usage Consumption",CONSUMPTION!$1:$1,0)),""))),"")</f>
        <v/>
      </c>
      <c r="F22" s="25"/>
      <c r="G22" s="17">
        <f t="shared" si="2"/>
        <v>0</v>
      </c>
      <c r="H22" s="17">
        <f t="shared" si="4"/>
        <v>0</v>
      </c>
      <c r="I22" s="17">
        <f t="shared" si="4"/>
        <v>0</v>
      </c>
      <c r="J22" s="17">
        <f t="shared" si="4"/>
        <v>0</v>
      </c>
      <c r="K22" s="17">
        <f t="shared" si="4"/>
        <v>0</v>
      </c>
      <c r="L22" s="17">
        <f t="shared" si="4"/>
        <v>0</v>
      </c>
      <c r="M22" s="17">
        <f t="shared" si="4"/>
        <v>0</v>
      </c>
      <c r="N22" s="17">
        <f t="shared" si="4"/>
        <v>0</v>
      </c>
      <c r="O22" s="17">
        <f t="shared" si="4"/>
        <v>0</v>
      </c>
      <c r="P22" s="17">
        <f t="shared" si="4"/>
        <v>0</v>
      </c>
    </row>
    <row r="23" spans="1:16" hidden="1" x14ac:dyDescent="0.25">
      <c r="A23" s="18"/>
      <c r="B23" s="18"/>
      <c r="C23" s="18"/>
      <c r="D23" s="19" t="str">
        <f>IFERROR(IF(C23="20 LBS 11 x 17 DG3 PAPER",_xlfn.IFNA(INDEX(CONSUMPTION!$A:$J,MATCH($C23,CONSUMPTION!$B:$B,0),MATCH(D$2,CONSUMPTION!$1:$1,0)),"")+_xlfn.IFNA(INDEX(CONSUMPTION!$A:$J,MATCH("24 LBS 11 x 17 PAPER",CONSUMPTION!$B:$B,0),MATCH(D$2,CONSUMPTION!$1:$1,0)),0),IF(C23="20 LBS 8.5 x 11 DG3 PAPER",_xlfn.IFNA(INDEX(CONSUMPTION!$A:$J,MATCH($C23,CONSUMPTION!$B:$B,0),MATCH(D$2,CONSUMPTION!$1:$1,0)),"")+_xlfn.IFNA(INDEX(CONSUMPTION!$A:$J,MATCH("20 LBS 8.5 x 11 PAPER",CONSUMPTION!$B:$B,0),MATCH(D$2,CONSUMPTION!$1:$1,0)),0),_xlfn.IFNA(INDEX(CONSUMPTION!$A:$J,MATCH($C23,CONSUMPTION!$B:$B,0),MATCH(D$2,CONSUMPTION!$1:$1,0)),""))),"")</f>
        <v/>
      </c>
      <c r="E23" s="19" t="str">
        <f>IFERROR(IF(C23="20 LBS 11 x 17 DG3 PAPER",_xlfn.IFNA(INDEX(CONSUMPTION!$A:$J,MATCH($C23,CONSUMPTION!$B:$B,0),MATCH("Usage Consumption",CONSUMPTION!$1:$1,0)),"")+_xlfn.IFNA(INDEX(CONSUMPTION!$A:$J,MATCH("24 LBS 11 x 17 PAPER",CONSUMPTION!$B:$B,0),MATCH("Usage Consumption",CONSUMPTION!$1:$1,0)),0),IF(C23="20 LBS 8.5 x 11 DG3 PAPER",_xlfn.IFNA(INDEX(CONSUMPTION!$A:$J,MATCH($C23,CONSUMPTION!$B:$B,0),MATCH("Usage Consumption",CONSUMPTION!$1:$1,0)),"")+_xlfn.IFNA(INDEX(CONSUMPTION!$A:$J,MATCH("20 LBS 8.5 x 11 PAPER",CONSUMPTION!$B:$B,0),MATCH("Usage Consumption",CONSUMPTION!$1:$1,0)),0),_xlfn.IFNA(INDEX(CONSUMPTION!$A:$J,MATCH($C23,CONSUMPTION!$B:$B,0),MATCH("Usage Consumption",CONSUMPTION!$1:$1,0)),""))),"")</f>
        <v/>
      </c>
      <c r="F23" s="25"/>
      <c r="G23" s="17">
        <f t="shared" si="2"/>
        <v>0</v>
      </c>
      <c r="H23" s="17">
        <f t="shared" si="4"/>
        <v>0</v>
      </c>
      <c r="I23" s="17">
        <f t="shared" si="4"/>
        <v>0</v>
      </c>
      <c r="J23" s="17">
        <f t="shared" si="4"/>
        <v>0</v>
      </c>
      <c r="K23" s="17">
        <f t="shared" si="4"/>
        <v>0</v>
      </c>
      <c r="L23" s="17">
        <f t="shared" si="4"/>
        <v>0</v>
      </c>
      <c r="M23" s="17">
        <f t="shared" si="4"/>
        <v>0</v>
      </c>
      <c r="N23" s="17">
        <f t="shared" si="4"/>
        <v>0</v>
      </c>
      <c r="O23" s="17">
        <f t="shared" si="4"/>
        <v>0</v>
      </c>
      <c r="P23" s="17">
        <f t="shared" si="4"/>
        <v>0</v>
      </c>
    </row>
    <row r="24" spans="1:16" hidden="1" x14ac:dyDescent="0.25">
      <c r="A24" s="18"/>
      <c r="B24" s="18"/>
      <c r="C24" s="18"/>
      <c r="D24" s="19" t="str">
        <f>IFERROR(IF(C24="20 LBS 11 x 17 DG3 PAPER",_xlfn.IFNA(INDEX(CONSUMPTION!$A:$J,MATCH($C24,CONSUMPTION!$B:$B,0),MATCH(D$2,CONSUMPTION!$1:$1,0)),"")+_xlfn.IFNA(INDEX(CONSUMPTION!$A:$J,MATCH("24 LBS 11 x 17 PAPER",CONSUMPTION!$B:$B,0),MATCH(D$2,CONSUMPTION!$1:$1,0)),0),IF(C24="20 LBS 8.5 x 11 DG3 PAPER",_xlfn.IFNA(INDEX(CONSUMPTION!$A:$J,MATCH($C24,CONSUMPTION!$B:$B,0),MATCH(D$2,CONSUMPTION!$1:$1,0)),"")+_xlfn.IFNA(INDEX(CONSUMPTION!$A:$J,MATCH("20 LBS 8.5 x 11 PAPER",CONSUMPTION!$B:$B,0),MATCH(D$2,CONSUMPTION!$1:$1,0)),0),_xlfn.IFNA(INDEX(CONSUMPTION!$A:$J,MATCH($C24,CONSUMPTION!$B:$B,0),MATCH(D$2,CONSUMPTION!$1:$1,0)),""))),"")</f>
        <v/>
      </c>
      <c r="E24" s="19" t="str">
        <f>IFERROR(IF(C24="20 LBS 11 x 17 DG3 PAPER",_xlfn.IFNA(INDEX(CONSUMPTION!$A:$J,MATCH($C24,CONSUMPTION!$B:$B,0),MATCH("Usage Consumption",CONSUMPTION!$1:$1,0)),"")+_xlfn.IFNA(INDEX(CONSUMPTION!$A:$J,MATCH("24 LBS 11 x 17 PAPER",CONSUMPTION!$B:$B,0),MATCH("Usage Consumption",CONSUMPTION!$1:$1,0)),0),IF(C24="20 LBS 8.5 x 11 DG3 PAPER",_xlfn.IFNA(INDEX(CONSUMPTION!$A:$J,MATCH($C24,CONSUMPTION!$B:$B,0),MATCH("Usage Consumption",CONSUMPTION!$1:$1,0)),"")+_xlfn.IFNA(INDEX(CONSUMPTION!$A:$J,MATCH("20 LBS 8.5 x 11 PAPER",CONSUMPTION!$B:$B,0),MATCH("Usage Consumption",CONSUMPTION!$1:$1,0)),0),_xlfn.IFNA(INDEX(CONSUMPTION!$A:$J,MATCH($C24,CONSUMPTION!$B:$B,0),MATCH("Usage Consumption",CONSUMPTION!$1:$1,0)),""))),"")</f>
        <v/>
      </c>
      <c r="F24" s="25"/>
      <c r="G24" s="17">
        <f t="shared" si="2"/>
        <v>0</v>
      </c>
      <c r="H24" s="17">
        <f t="shared" si="4"/>
        <v>0</v>
      </c>
      <c r="I24" s="17">
        <f t="shared" si="4"/>
        <v>0</v>
      </c>
      <c r="J24" s="17">
        <f t="shared" si="4"/>
        <v>0</v>
      </c>
      <c r="K24" s="17">
        <f t="shared" si="4"/>
        <v>0</v>
      </c>
      <c r="L24" s="17">
        <f t="shared" si="4"/>
        <v>0</v>
      </c>
      <c r="M24" s="17">
        <f t="shared" si="4"/>
        <v>0</v>
      </c>
      <c r="N24" s="17">
        <f t="shared" si="4"/>
        <v>0</v>
      </c>
      <c r="O24" s="17">
        <f t="shared" si="4"/>
        <v>0</v>
      </c>
      <c r="P24" s="17">
        <f t="shared" si="4"/>
        <v>0</v>
      </c>
    </row>
    <row r="25" spans="1:16" hidden="1" x14ac:dyDescent="0.25">
      <c r="A25" s="18"/>
      <c r="B25" s="18"/>
      <c r="C25" s="18"/>
      <c r="D25" s="19" t="str">
        <f>IFERROR(IF(C25="20 LBS 11 x 17 DG3 PAPER",_xlfn.IFNA(INDEX(CONSUMPTION!$A:$J,MATCH($C25,CONSUMPTION!$B:$B,0),MATCH(D$2,CONSUMPTION!$1:$1,0)),"")+_xlfn.IFNA(INDEX(CONSUMPTION!$A:$J,MATCH("24 LBS 11 x 17 PAPER",CONSUMPTION!$B:$B,0),MATCH(D$2,CONSUMPTION!$1:$1,0)),0),IF(C25="20 LBS 8.5 x 11 DG3 PAPER",_xlfn.IFNA(INDEX(CONSUMPTION!$A:$J,MATCH($C25,CONSUMPTION!$B:$B,0),MATCH(D$2,CONSUMPTION!$1:$1,0)),"")+_xlfn.IFNA(INDEX(CONSUMPTION!$A:$J,MATCH("20 LBS 8.5 x 11 PAPER",CONSUMPTION!$B:$B,0),MATCH(D$2,CONSUMPTION!$1:$1,0)),0),_xlfn.IFNA(INDEX(CONSUMPTION!$A:$J,MATCH($C25,CONSUMPTION!$B:$B,0),MATCH(D$2,CONSUMPTION!$1:$1,0)),""))),"")</f>
        <v/>
      </c>
      <c r="E25" s="19" t="str">
        <f>IFERROR(IF(C25="20 LBS 11 x 17 DG3 PAPER",_xlfn.IFNA(INDEX(CONSUMPTION!$A:$J,MATCH($C25,CONSUMPTION!$B:$B,0),MATCH("Usage Consumption",CONSUMPTION!$1:$1,0)),"")+_xlfn.IFNA(INDEX(CONSUMPTION!$A:$J,MATCH("24 LBS 11 x 17 PAPER",CONSUMPTION!$B:$B,0),MATCH("Usage Consumption",CONSUMPTION!$1:$1,0)),0),IF(C25="20 LBS 8.5 x 11 DG3 PAPER",_xlfn.IFNA(INDEX(CONSUMPTION!$A:$J,MATCH($C25,CONSUMPTION!$B:$B,0),MATCH("Usage Consumption",CONSUMPTION!$1:$1,0)),"")+_xlfn.IFNA(INDEX(CONSUMPTION!$A:$J,MATCH("20 LBS 8.5 x 11 PAPER",CONSUMPTION!$B:$B,0),MATCH("Usage Consumption",CONSUMPTION!$1:$1,0)),0),_xlfn.IFNA(INDEX(CONSUMPTION!$A:$J,MATCH($C25,CONSUMPTION!$B:$B,0),MATCH("Usage Consumption",CONSUMPTION!$1:$1,0)),""))),"")</f>
        <v/>
      </c>
      <c r="F25" s="25"/>
      <c r="G25" s="17">
        <f t="shared" si="2"/>
        <v>0</v>
      </c>
      <c r="H25" s="17">
        <f t="shared" si="4"/>
        <v>0</v>
      </c>
      <c r="I25" s="17">
        <f t="shared" si="4"/>
        <v>0</v>
      </c>
      <c r="J25" s="17">
        <f t="shared" si="4"/>
        <v>0</v>
      </c>
      <c r="K25" s="17">
        <f t="shared" si="4"/>
        <v>0</v>
      </c>
      <c r="L25" s="17">
        <f t="shared" si="4"/>
        <v>0</v>
      </c>
      <c r="M25" s="17">
        <f t="shared" si="4"/>
        <v>0</v>
      </c>
      <c r="N25" s="17">
        <f t="shared" si="4"/>
        <v>0</v>
      </c>
      <c r="O25" s="17">
        <f t="shared" si="4"/>
        <v>0</v>
      </c>
      <c r="P25" s="17">
        <f t="shared" si="4"/>
        <v>0</v>
      </c>
    </row>
    <row r="26" spans="1:16" hidden="1" x14ac:dyDescent="0.25">
      <c r="A26" s="18"/>
      <c r="B26" s="18"/>
      <c r="C26" s="18"/>
      <c r="D26" s="19" t="str">
        <f>IFERROR(IF(C26="20 LBS 11 x 17 DG3 PAPER",_xlfn.IFNA(INDEX(CONSUMPTION!$A:$J,MATCH($C26,CONSUMPTION!$B:$B,0),MATCH(D$2,CONSUMPTION!$1:$1,0)),"")+_xlfn.IFNA(INDEX(CONSUMPTION!$A:$J,MATCH("24 LBS 11 x 17 PAPER",CONSUMPTION!$B:$B,0),MATCH(D$2,CONSUMPTION!$1:$1,0)),0),IF(C26="20 LBS 8.5 x 11 DG3 PAPER",_xlfn.IFNA(INDEX(CONSUMPTION!$A:$J,MATCH($C26,CONSUMPTION!$B:$B,0),MATCH(D$2,CONSUMPTION!$1:$1,0)),"")+_xlfn.IFNA(INDEX(CONSUMPTION!$A:$J,MATCH("20 LBS 8.5 x 11 PAPER",CONSUMPTION!$B:$B,0),MATCH(D$2,CONSUMPTION!$1:$1,0)),0),_xlfn.IFNA(INDEX(CONSUMPTION!$A:$J,MATCH($C26,CONSUMPTION!$B:$B,0),MATCH(D$2,CONSUMPTION!$1:$1,0)),""))),"")</f>
        <v/>
      </c>
      <c r="E26" s="19" t="str">
        <f>IFERROR(IF(C26="20 LBS 11 x 17 DG3 PAPER",_xlfn.IFNA(INDEX(CONSUMPTION!$A:$J,MATCH($C26,CONSUMPTION!$B:$B,0),MATCH("Usage Consumption",CONSUMPTION!$1:$1,0)),"")+_xlfn.IFNA(INDEX(CONSUMPTION!$A:$J,MATCH("24 LBS 11 x 17 PAPER",CONSUMPTION!$B:$B,0),MATCH("Usage Consumption",CONSUMPTION!$1:$1,0)),0),IF(C26="20 LBS 8.5 x 11 DG3 PAPER",_xlfn.IFNA(INDEX(CONSUMPTION!$A:$J,MATCH($C26,CONSUMPTION!$B:$B,0),MATCH("Usage Consumption",CONSUMPTION!$1:$1,0)),"")+_xlfn.IFNA(INDEX(CONSUMPTION!$A:$J,MATCH("20 LBS 8.5 x 11 PAPER",CONSUMPTION!$B:$B,0),MATCH("Usage Consumption",CONSUMPTION!$1:$1,0)),0),_xlfn.IFNA(INDEX(CONSUMPTION!$A:$J,MATCH($C26,CONSUMPTION!$B:$B,0),MATCH("Usage Consumption",CONSUMPTION!$1:$1,0)),""))),"")</f>
        <v/>
      </c>
      <c r="F26" s="25"/>
      <c r="G26" s="17">
        <f t="shared" si="2"/>
        <v>0</v>
      </c>
      <c r="H26" s="17">
        <f t="shared" si="4"/>
        <v>0</v>
      </c>
      <c r="I26" s="17">
        <f t="shared" si="4"/>
        <v>0</v>
      </c>
      <c r="J26" s="17">
        <f t="shared" si="4"/>
        <v>0</v>
      </c>
      <c r="K26" s="17">
        <f t="shared" si="4"/>
        <v>0</v>
      </c>
      <c r="L26" s="17">
        <f t="shared" si="4"/>
        <v>0</v>
      </c>
      <c r="M26" s="17">
        <f t="shared" si="4"/>
        <v>0</v>
      </c>
      <c r="N26" s="17">
        <f t="shared" si="4"/>
        <v>0</v>
      </c>
      <c r="O26" s="17">
        <f t="shared" si="4"/>
        <v>0</v>
      </c>
      <c r="P26" s="17">
        <f t="shared" si="4"/>
        <v>0</v>
      </c>
    </row>
    <row r="27" spans="1:16" hidden="1" x14ac:dyDescent="0.25">
      <c r="A27" s="18"/>
      <c r="B27" s="18"/>
      <c r="C27" s="18"/>
      <c r="D27" s="19" t="str">
        <f>IFERROR(IF(C27="20 LBS 11 x 17 DG3 PAPER",_xlfn.IFNA(INDEX(CONSUMPTION!$A:$J,MATCH($C27,CONSUMPTION!$B:$B,0),MATCH(D$2,CONSUMPTION!$1:$1,0)),"")+_xlfn.IFNA(INDEX(CONSUMPTION!$A:$J,MATCH("24 LBS 11 x 17 PAPER",CONSUMPTION!$B:$B,0),MATCH(D$2,CONSUMPTION!$1:$1,0)),0),IF(C27="20 LBS 8.5 x 11 DG3 PAPER",_xlfn.IFNA(INDEX(CONSUMPTION!$A:$J,MATCH($C27,CONSUMPTION!$B:$B,0),MATCH(D$2,CONSUMPTION!$1:$1,0)),"")+_xlfn.IFNA(INDEX(CONSUMPTION!$A:$J,MATCH("20 LBS 8.5 x 11 PAPER",CONSUMPTION!$B:$B,0),MATCH(D$2,CONSUMPTION!$1:$1,0)),0),_xlfn.IFNA(INDEX(CONSUMPTION!$A:$J,MATCH($C27,CONSUMPTION!$B:$B,0),MATCH(D$2,CONSUMPTION!$1:$1,0)),""))),"")</f>
        <v/>
      </c>
      <c r="E27" s="19" t="str">
        <f>IFERROR(IF(C27="20 LBS 11 x 17 DG3 PAPER",_xlfn.IFNA(INDEX(CONSUMPTION!$A:$J,MATCH($C27,CONSUMPTION!$B:$B,0),MATCH("Usage Consumption",CONSUMPTION!$1:$1,0)),"")+_xlfn.IFNA(INDEX(CONSUMPTION!$A:$J,MATCH("24 LBS 11 x 17 PAPER",CONSUMPTION!$B:$B,0),MATCH("Usage Consumption",CONSUMPTION!$1:$1,0)),0),IF(C27="20 LBS 8.5 x 11 DG3 PAPER",_xlfn.IFNA(INDEX(CONSUMPTION!$A:$J,MATCH($C27,CONSUMPTION!$B:$B,0),MATCH("Usage Consumption",CONSUMPTION!$1:$1,0)),"")+_xlfn.IFNA(INDEX(CONSUMPTION!$A:$J,MATCH("20 LBS 8.5 x 11 PAPER",CONSUMPTION!$B:$B,0),MATCH("Usage Consumption",CONSUMPTION!$1:$1,0)),0),_xlfn.IFNA(INDEX(CONSUMPTION!$A:$J,MATCH($C27,CONSUMPTION!$B:$B,0),MATCH("Usage Consumption",CONSUMPTION!$1:$1,0)),""))),"")</f>
        <v/>
      </c>
      <c r="F27" s="25"/>
      <c r="G27" s="17">
        <f t="shared" si="2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17">
        <f t="shared" si="4"/>
        <v>0</v>
      </c>
      <c r="L27" s="17">
        <f t="shared" si="4"/>
        <v>0</v>
      </c>
      <c r="M27" s="17">
        <f t="shared" si="4"/>
        <v>0</v>
      </c>
      <c r="N27" s="17">
        <f t="shared" si="4"/>
        <v>0</v>
      </c>
      <c r="O27" s="17">
        <f t="shared" si="4"/>
        <v>0</v>
      </c>
      <c r="P27" s="17">
        <f t="shared" si="4"/>
        <v>0</v>
      </c>
    </row>
    <row r="28" spans="1:16" hidden="1" x14ac:dyDescent="0.25">
      <c r="A28" s="18"/>
      <c r="B28" s="18"/>
      <c r="C28" s="18"/>
      <c r="D28" s="19" t="str">
        <f>IFERROR(IF(C28="20 LBS 11 x 17 DG3 PAPER",_xlfn.IFNA(INDEX(CONSUMPTION!$A:$J,MATCH($C28,CONSUMPTION!$B:$B,0),MATCH(D$2,CONSUMPTION!$1:$1,0)),"")+_xlfn.IFNA(INDEX(CONSUMPTION!$A:$J,MATCH("24 LBS 11 x 17 PAPER",CONSUMPTION!$B:$B,0),MATCH(D$2,CONSUMPTION!$1:$1,0)),0),IF(C28="20 LBS 8.5 x 11 DG3 PAPER",_xlfn.IFNA(INDEX(CONSUMPTION!$A:$J,MATCH($C28,CONSUMPTION!$B:$B,0),MATCH(D$2,CONSUMPTION!$1:$1,0)),"")+_xlfn.IFNA(INDEX(CONSUMPTION!$A:$J,MATCH("20 LBS 8.5 x 11 PAPER",CONSUMPTION!$B:$B,0),MATCH(D$2,CONSUMPTION!$1:$1,0)),0),_xlfn.IFNA(INDEX(CONSUMPTION!$A:$J,MATCH($C28,CONSUMPTION!$B:$B,0),MATCH(D$2,CONSUMPTION!$1:$1,0)),""))),"")</f>
        <v/>
      </c>
      <c r="E28" s="19" t="str">
        <f>IFERROR(IF(C28="20 LBS 11 x 17 DG3 PAPER",_xlfn.IFNA(INDEX(CONSUMPTION!$A:$J,MATCH($C28,CONSUMPTION!$B:$B,0),MATCH("Usage Consumption",CONSUMPTION!$1:$1,0)),"")+_xlfn.IFNA(INDEX(CONSUMPTION!$A:$J,MATCH("24 LBS 11 x 17 PAPER",CONSUMPTION!$B:$B,0),MATCH("Usage Consumption",CONSUMPTION!$1:$1,0)),0),IF(C28="20 LBS 8.5 x 11 DG3 PAPER",_xlfn.IFNA(INDEX(CONSUMPTION!$A:$J,MATCH($C28,CONSUMPTION!$B:$B,0),MATCH("Usage Consumption",CONSUMPTION!$1:$1,0)),"")+_xlfn.IFNA(INDEX(CONSUMPTION!$A:$J,MATCH("20 LBS 8.5 x 11 PAPER",CONSUMPTION!$B:$B,0),MATCH("Usage Consumption",CONSUMPTION!$1:$1,0)),0),_xlfn.IFNA(INDEX(CONSUMPTION!$A:$J,MATCH($C28,CONSUMPTION!$B:$B,0),MATCH("Usage Consumption",CONSUMPTION!$1:$1,0)),""))),"")</f>
        <v/>
      </c>
      <c r="F28" s="25"/>
      <c r="G28" s="17">
        <f t="shared" si="2"/>
        <v>0</v>
      </c>
      <c r="H28" s="17">
        <f t="shared" si="4"/>
        <v>0</v>
      </c>
      <c r="I28" s="17">
        <f t="shared" si="4"/>
        <v>0</v>
      </c>
      <c r="J28" s="17">
        <f t="shared" si="4"/>
        <v>0</v>
      </c>
      <c r="K28" s="17">
        <f t="shared" si="4"/>
        <v>0</v>
      </c>
      <c r="L28" s="17">
        <f t="shared" si="4"/>
        <v>0</v>
      </c>
      <c r="M28" s="17">
        <f t="shared" si="4"/>
        <v>0</v>
      </c>
      <c r="N28" s="17">
        <f t="shared" si="4"/>
        <v>0</v>
      </c>
      <c r="O28" s="17">
        <f t="shared" si="4"/>
        <v>0</v>
      </c>
      <c r="P28" s="17">
        <f t="shared" si="4"/>
        <v>0</v>
      </c>
    </row>
    <row r="29" spans="1:16" hidden="1" x14ac:dyDescent="0.25">
      <c r="A29" s="18"/>
      <c r="B29" s="18"/>
      <c r="C29" s="18"/>
      <c r="D29" s="19" t="str">
        <f>IFERROR(IF(C29="20 LBS 11 x 17 DG3 PAPER",_xlfn.IFNA(INDEX(CONSUMPTION!$A:$J,MATCH($C29,CONSUMPTION!$B:$B,0),MATCH(D$2,CONSUMPTION!$1:$1,0)),"")+_xlfn.IFNA(INDEX(CONSUMPTION!$A:$J,MATCH("24 LBS 11 x 17 PAPER",CONSUMPTION!$B:$B,0),MATCH(D$2,CONSUMPTION!$1:$1,0)),0),IF(C29="20 LBS 8.5 x 11 DG3 PAPER",_xlfn.IFNA(INDEX(CONSUMPTION!$A:$J,MATCH($C29,CONSUMPTION!$B:$B,0),MATCH(D$2,CONSUMPTION!$1:$1,0)),"")+_xlfn.IFNA(INDEX(CONSUMPTION!$A:$J,MATCH("20 LBS 8.5 x 11 PAPER",CONSUMPTION!$B:$B,0),MATCH(D$2,CONSUMPTION!$1:$1,0)),0),_xlfn.IFNA(INDEX(CONSUMPTION!$A:$J,MATCH($C29,CONSUMPTION!$B:$B,0),MATCH(D$2,CONSUMPTION!$1:$1,0)),""))),"")</f>
        <v/>
      </c>
      <c r="E29" s="19" t="str">
        <f>IFERROR(IF(C29="20 LBS 11 x 17 DG3 PAPER",_xlfn.IFNA(INDEX(CONSUMPTION!$A:$J,MATCH($C29,CONSUMPTION!$B:$B,0),MATCH("Usage Consumption",CONSUMPTION!$1:$1,0)),"")+_xlfn.IFNA(INDEX(CONSUMPTION!$A:$J,MATCH("24 LBS 11 x 17 PAPER",CONSUMPTION!$B:$B,0),MATCH("Usage Consumption",CONSUMPTION!$1:$1,0)),0),IF(C29="20 LBS 8.5 x 11 DG3 PAPER",_xlfn.IFNA(INDEX(CONSUMPTION!$A:$J,MATCH($C29,CONSUMPTION!$B:$B,0),MATCH("Usage Consumption",CONSUMPTION!$1:$1,0)),"")+_xlfn.IFNA(INDEX(CONSUMPTION!$A:$J,MATCH("20 LBS 8.5 x 11 PAPER",CONSUMPTION!$B:$B,0),MATCH("Usage Consumption",CONSUMPTION!$1:$1,0)),0),_xlfn.IFNA(INDEX(CONSUMPTION!$A:$J,MATCH($C29,CONSUMPTION!$B:$B,0),MATCH("Usage Consumption",CONSUMPTION!$1:$1,0)),""))),"")</f>
        <v/>
      </c>
      <c r="F29" s="25"/>
      <c r="G29" s="17">
        <f t="shared" si="2"/>
        <v>0</v>
      </c>
      <c r="H29" s="17">
        <f t="shared" si="4"/>
        <v>0</v>
      </c>
      <c r="I29" s="17">
        <f t="shared" si="4"/>
        <v>0</v>
      </c>
      <c r="J29" s="17">
        <f t="shared" si="4"/>
        <v>0</v>
      </c>
      <c r="K29" s="17">
        <f t="shared" si="4"/>
        <v>0</v>
      </c>
      <c r="L29" s="17">
        <f t="shared" si="4"/>
        <v>0</v>
      </c>
      <c r="M29" s="17">
        <f t="shared" si="4"/>
        <v>0</v>
      </c>
      <c r="N29" s="17">
        <f t="shared" si="4"/>
        <v>0</v>
      </c>
      <c r="O29" s="17">
        <f t="shared" si="4"/>
        <v>0</v>
      </c>
      <c r="P29" s="17">
        <f t="shared" si="4"/>
        <v>0</v>
      </c>
    </row>
    <row r="30" spans="1:16" hidden="1" x14ac:dyDescent="0.25">
      <c r="A30" s="18"/>
      <c r="B30" s="18"/>
      <c r="C30" s="18"/>
      <c r="D30" s="19" t="str">
        <f>IFERROR(IF(C30="20 LBS 11 x 17 DG3 PAPER",_xlfn.IFNA(INDEX(CONSUMPTION!$A:$J,MATCH($C30,CONSUMPTION!$B:$B,0),MATCH(D$2,CONSUMPTION!$1:$1,0)),"")+_xlfn.IFNA(INDEX(CONSUMPTION!$A:$J,MATCH("24 LBS 11 x 17 PAPER",CONSUMPTION!$B:$B,0),MATCH(D$2,CONSUMPTION!$1:$1,0)),0),IF(C30="20 LBS 8.5 x 11 DG3 PAPER",_xlfn.IFNA(INDEX(CONSUMPTION!$A:$J,MATCH($C30,CONSUMPTION!$B:$B,0),MATCH(D$2,CONSUMPTION!$1:$1,0)),"")+_xlfn.IFNA(INDEX(CONSUMPTION!$A:$J,MATCH("20 LBS 8.5 x 11 PAPER",CONSUMPTION!$B:$B,0),MATCH(D$2,CONSUMPTION!$1:$1,0)),0),_xlfn.IFNA(INDEX(CONSUMPTION!$A:$J,MATCH($C30,CONSUMPTION!$B:$B,0),MATCH(D$2,CONSUMPTION!$1:$1,0)),""))),"")</f>
        <v/>
      </c>
      <c r="E30" s="19" t="str">
        <f>IFERROR(IF(C30="20 LBS 11 x 17 DG3 PAPER",_xlfn.IFNA(INDEX(CONSUMPTION!$A:$J,MATCH($C30,CONSUMPTION!$B:$B,0),MATCH("Usage Consumption",CONSUMPTION!$1:$1,0)),"")+_xlfn.IFNA(INDEX(CONSUMPTION!$A:$J,MATCH("24 LBS 11 x 17 PAPER",CONSUMPTION!$B:$B,0),MATCH("Usage Consumption",CONSUMPTION!$1:$1,0)),0),IF(C30="20 LBS 8.5 x 11 DG3 PAPER",_xlfn.IFNA(INDEX(CONSUMPTION!$A:$J,MATCH($C30,CONSUMPTION!$B:$B,0),MATCH("Usage Consumption",CONSUMPTION!$1:$1,0)),"")+_xlfn.IFNA(INDEX(CONSUMPTION!$A:$J,MATCH("20 LBS 8.5 x 11 PAPER",CONSUMPTION!$B:$B,0),MATCH("Usage Consumption",CONSUMPTION!$1:$1,0)),0),_xlfn.IFNA(INDEX(CONSUMPTION!$A:$J,MATCH($C30,CONSUMPTION!$B:$B,0),MATCH("Usage Consumption",CONSUMPTION!$1:$1,0)),""))),"")</f>
        <v/>
      </c>
      <c r="F30" s="25"/>
      <c r="G30" s="17">
        <f t="shared" si="2"/>
        <v>0</v>
      </c>
      <c r="H30" s="17">
        <f t="shared" si="4"/>
        <v>0</v>
      </c>
      <c r="I30" s="17">
        <f t="shared" si="4"/>
        <v>0</v>
      </c>
      <c r="J30" s="17">
        <f t="shared" si="4"/>
        <v>0</v>
      </c>
      <c r="K30" s="17">
        <f t="shared" si="4"/>
        <v>0</v>
      </c>
      <c r="L30" s="17">
        <f t="shared" si="4"/>
        <v>0</v>
      </c>
      <c r="M30" s="17">
        <f t="shared" si="4"/>
        <v>0</v>
      </c>
      <c r="N30" s="17">
        <f t="shared" si="4"/>
        <v>0</v>
      </c>
      <c r="O30" s="17">
        <f t="shared" si="4"/>
        <v>0</v>
      </c>
      <c r="P30" s="17">
        <f t="shared" si="4"/>
        <v>0</v>
      </c>
    </row>
    <row r="31" spans="1:16" hidden="1" x14ac:dyDescent="0.25">
      <c r="A31" s="18"/>
      <c r="B31" s="18"/>
      <c r="C31" s="18"/>
      <c r="D31" s="19" t="str">
        <f>IFERROR(IF(C31="20 LBS 11 x 17 DG3 PAPER",_xlfn.IFNA(INDEX(CONSUMPTION!$A:$J,MATCH($C31,CONSUMPTION!$B:$B,0),MATCH(D$2,CONSUMPTION!$1:$1,0)),"")+_xlfn.IFNA(INDEX(CONSUMPTION!$A:$J,MATCH("24 LBS 11 x 17 PAPER",CONSUMPTION!$B:$B,0),MATCH(D$2,CONSUMPTION!$1:$1,0)),0),IF(C31="20 LBS 8.5 x 11 DG3 PAPER",_xlfn.IFNA(INDEX(CONSUMPTION!$A:$J,MATCH($C31,CONSUMPTION!$B:$B,0),MATCH(D$2,CONSUMPTION!$1:$1,0)),"")+_xlfn.IFNA(INDEX(CONSUMPTION!$A:$J,MATCH("20 LBS 8.5 x 11 PAPER",CONSUMPTION!$B:$B,0),MATCH(D$2,CONSUMPTION!$1:$1,0)),0),_xlfn.IFNA(INDEX(CONSUMPTION!$A:$J,MATCH($C31,CONSUMPTION!$B:$B,0),MATCH(D$2,CONSUMPTION!$1:$1,0)),""))),"")</f>
        <v/>
      </c>
      <c r="E31" s="19" t="str">
        <f>IFERROR(IF(C31="20 LBS 11 x 17 DG3 PAPER",_xlfn.IFNA(INDEX(CONSUMPTION!$A:$J,MATCH($C31,CONSUMPTION!$B:$B,0),MATCH("Usage Consumption",CONSUMPTION!$1:$1,0)),"")+_xlfn.IFNA(INDEX(CONSUMPTION!$A:$J,MATCH("24 LBS 11 x 17 PAPER",CONSUMPTION!$B:$B,0),MATCH("Usage Consumption",CONSUMPTION!$1:$1,0)),0),IF(C31="20 LBS 8.5 x 11 DG3 PAPER",_xlfn.IFNA(INDEX(CONSUMPTION!$A:$J,MATCH($C31,CONSUMPTION!$B:$B,0),MATCH("Usage Consumption",CONSUMPTION!$1:$1,0)),"")+_xlfn.IFNA(INDEX(CONSUMPTION!$A:$J,MATCH("20 LBS 8.5 x 11 PAPER",CONSUMPTION!$B:$B,0),MATCH("Usage Consumption",CONSUMPTION!$1:$1,0)),0),_xlfn.IFNA(INDEX(CONSUMPTION!$A:$J,MATCH($C31,CONSUMPTION!$B:$B,0),MATCH("Usage Consumption",CONSUMPTION!$1:$1,0)),""))),"")</f>
        <v/>
      </c>
      <c r="F31" s="25"/>
      <c r="G31" s="17">
        <f t="shared" si="2"/>
        <v>0</v>
      </c>
      <c r="H31" s="17">
        <f t="shared" si="4"/>
        <v>0</v>
      </c>
      <c r="I31" s="17">
        <f t="shared" si="4"/>
        <v>0</v>
      </c>
      <c r="J31" s="17">
        <f t="shared" si="4"/>
        <v>0</v>
      </c>
      <c r="K31" s="17">
        <f t="shared" si="4"/>
        <v>0</v>
      </c>
      <c r="L31" s="17">
        <f t="shared" si="4"/>
        <v>0</v>
      </c>
      <c r="M31" s="17">
        <f t="shared" si="4"/>
        <v>0</v>
      </c>
      <c r="N31" s="17">
        <f t="shared" si="4"/>
        <v>0</v>
      </c>
      <c r="O31" s="17">
        <f t="shared" si="4"/>
        <v>0</v>
      </c>
      <c r="P31" s="17">
        <f t="shared" si="4"/>
        <v>0</v>
      </c>
    </row>
    <row r="32" spans="1:16" hidden="1" x14ac:dyDescent="0.25">
      <c r="A32" s="18"/>
      <c r="B32" s="18"/>
      <c r="C32" s="18"/>
      <c r="D32" s="19" t="str">
        <f>IFERROR(IF(C32="20 LBS 11 x 17 DG3 PAPER",_xlfn.IFNA(INDEX(CONSUMPTION!$A:$J,MATCH($C32,CONSUMPTION!$B:$B,0),MATCH(D$2,CONSUMPTION!$1:$1,0)),"")+_xlfn.IFNA(INDEX(CONSUMPTION!$A:$J,MATCH("24 LBS 11 x 17 PAPER",CONSUMPTION!$B:$B,0),MATCH(D$2,CONSUMPTION!$1:$1,0)),0),IF(C32="20 LBS 8.5 x 11 DG3 PAPER",_xlfn.IFNA(INDEX(CONSUMPTION!$A:$J,MATCH($C32,CONSUMPTION!$B:$B,0),MATCH(D$2,CONSUMPTION!$1:$1,0)),"")+_xlfn.IFNA(INDEX(CONSUMPTION!$A:$J,MATCH("20 LBS 8.5 x 11 PAPER",CONSUMPTION!$B:$B,0),MATCH(D$2,CONSUMPTION!$1:$1,0)),0),_xlfn.IFNA(INDEX(CONSUMPTION!$A:$J,MATCH($C32,CONSUMPTION!$B:$B,0),MATCH(D$2,CONSUMPTION!$1:$1,0)),""))),"")</f>
        <v/>
      </c>
      <c r="E32" s="19" t="str">
        <f>IFERROR(IF(C32="20 LBS 11 x 17 DG3 PAPER",_xlfn.IFNA(INDEX(CONSUMPTION!$A:$J,MATCH($C32,CONSUMPTION!$B:$B,0),MATCH("Usage Consumption",CONSUMPTION!$1:$1,0)),"")+_xlfn.IFNA(INDEX(CONSUMPTION!$A:$J,MATCH("24 LBS 11 x 17 PAPER",CONSUMPTION!$B:$B,0),MATCH("Usage Consumption",CONSUMPTION!$1:$1,0)),0),IF(C32="20 LBS 8.5 x 11 DG3 PAPER",_xlfn.IFNA(INDEX(CONSUMPTION!$A:$J,MATCH($C32,CONSUMPTION!$B:$B,0),MATCH("Usage Consumption",CONSUMPTION!$1:$1,0)),"")+_xlfn.IFNA(INDEX(CONSUMPTION!$A:$J,MATCH("20 LBS 8.5 x 11 PAPER",CONSUMPTION!$B:$B,0),MATCH("Usage Consumption",CONSUMPTION!$1:$1,0)),0),_xlfn.IFNA(INDEX(CONSUMPTION!$A:$J,MATCH($C32,CONSUMPTION!$B:$B,0),MATCH("Usage Consumption",CONSUMPTION!$1:$1,0)),""))),"")</f>
        <v/>
      </c>
      <c r="F32" s="25"/>
      <c r="G32" s="17">
        <f t="shared" si="2"/>
        <v>0</v>
      </c>
      <c r="H32" s="17">
        <f t="shared" si="4"/>
        <v>0</v>
      </c>
      <c r="I32" s="17">
        <f t="shared" si="4"/>
        <v>0</v>
      </c>
      <c r="J32" s="17">
        <f t="shared" si="4"/>
        <v>0</v>
      </c>
      <c r="K32" s="17">
        <f t="shared" si="4"/>
        <v>0</v>
      </c>
      <c r="L32" s="17">
        <f t="shared" si="4"/>
        <v>0</v>
      </c>
      <c r="M32" s="17">
        <f t="shared" si="4"/>
        <v>0</v>
      </c>
      <c r="N32" s="17">
        <f t="shared" si="4"/>
        <v>0</v>
      </c>
      <c r="O32" s="17">
        <f t="shared" si="4"/>
        <v>0</v>
      </c>
      <c r="P32" s="17">
        <f t="shared" si="4"/>
        <v>0</v>
      </c>
    </row>
    <row r="33" spans="1:16" hidden="1" x14ac:dyDescent="0.25">
      <c r="A33" s="18"/>
      <c r="B33" s="18"/>
      <c r="C33" s="18"/>
      <c r="D33" s="19" t="str">
        <f>IFERROR(IF(C33="20 LBS 11 x 17 DG3 PAPER",_xlfn.IFNA(INDEX(CONSUMPTION!$A:$J,MATCH($C33,CONSUMPTION!$B:$B,0),MATCH(D$2,CONSUMPTION!$1:$1,0)),"")+_xlfn.IFNA(INDEX(CONSUMPTION!$A:$J,MATCH("24 LBS 11 x 17 PAPER",CONSUMPTION!$B:$B,0),MATCH(D$2,CONSUMPTION!$1:$1,0)),0),IF(C33="20 LBS 8.5 x 11 DG3 PAPER",_xlfn.IFNA(INDEX(CONSUMPTION!$A:$J,MATCH($C33,CONSUMPTION!$B:$B,0),MATCH(D$2,CONSUMPTION!$1:$1,0)),"")+_xlfn.IFNA(INDEX(CONSUMPTION!$A:$J,MATCH("20 LBS 8.5 x 11 PAPER",CONSUMPTION!$B:$B,0),MATCH(D$2,CONSUMPTION!$1:$1,0)),0),_xlfn.IFNA(INDEX(CONSUMPTION!$A:$J,MATCH($C33,CONSUMPTION!$B:$B,0),MATCH(D$2,CONSUMPTION!$1:$1,0)),""))),"")</f>
        <v/>
      </c>
      <c r="E33" s="19" t="str">
        <f>IFERROR(IF(C33="20 LBS 11 x 17 DG3 PAPER",_xlfn.IFNA(INDEX(CONSUMPTION!$A:$J,MATCH($C33,CONSUMPTION!$B:$B,0),MATCH("Usage Consumption",CONSUMPTION!$1:$1,0)),"")+_xlfn.IFNA(INDEX(CONSUMPTION!$A:$J,MATCH("24 LBS 11 x 17 PAPER",CONSUMPTION!$B:$B,0),MATCH("Usage Consumption",CONSUMPTION!$1:$1,0)),0),IF(C33="20 LBS 8.5 x 11 DG3 PAPER",_xlfn.IFNA(INDEX(CONSUMPTION!$A:$J,MATCH($C33,CONSUMPTION!$B:$B,0),MATCH("Usage Consumption",CONSUMPTION!$1:$1,0)),"")+_xlfn.IFNA(INDEX(CONSUMPTION!$A:$J,MATCH("20 LBS 8.5 x 11 PAPER",CONSUMPTION!$B:$B,0),MATCH("Usage Consumption",CONSUMPTION!$1:$1,0)),0),_xlfn.IFNA(INDEX(CONSUMPTION!$A:$J,MATCH($C33,CONSUMPTION!$B:$B,0),MATCH("Usage Consumption",CONSUMPTION!$1:$1,0)),""))),"")</f>
        <v/>
      </c>
      <c r="F33" s="25"/>
      <c r="G33" s="17">
        <f t="shared" si="2"/>
        <v>0</v>
      </c>
      <c r="H33" s="17">
        <f t="shared" si="4"/>
        <v>0</v>
      </c>
      <c r="I33" s="17">
        <f t="shared" si="4"/>
        <v>0</v>
      </c>
      <c r="J33" s="17">
        <f t="shared" si="4"/>
        <v>0</v>
      </c>
      <c r="K33" s="17">
        <f t="shared" si="4"/>
        <v>0</v>
      </c>
      <c r="L33" s="17">
        <f t="shared" si="4"/>
        <v>0</v>
      </c>
      <c r="M33" s="17">
        <f t="shared" si="4"/>
        <v>0</v>
      </c>
      <c r="N33" s="17">
        <f t="shared" si="4"/>
        <v>0</v>
      </c>
      <c r="O33" s="17">
        <f t="shared" si="4"/>
        <v>0</v>
      </c>
      <c r="P33" s="17">
        <f t="shared" si="4"/>
        <v>0</v>
      </c>
    </row>
    <row r="34" spans="1:16" hidden="1" x14ac:dyDescent="0.25">
      <c r="A34" s="18"/>
      <c r="B34" s="18"/>
      <c r="C34" s="18"/>
      <c r="D34" s="19" t="str">
        <f>IFERROR(IF(C34="20 LBS 11 x 17 DG3 PAPER",_xlfn.IFNA(INDEX(CONSUMPTION!$A:$J,MATCH($C34,CONSUMPTION!$B:$B,0),MATCH(D$2,CONSUMPTION!$1:$1,0)),"")+_xlfn.IFNA(INDEX(CONSUMPTION!$A:$J,MATCH("24 LBS 11 x 17 PAPER",CONSUMPTION!$B:$B,0),MATCH(D$2,CONSUMPTION!$1:$1,0)),0),IF(C34="20 LBS 8.5 x 11 DG3 PAPER",_xlfn.IFNA(INDEX(CONSUMPTION!$A:$J,MATCH($C34,CONSUMPTION!$B:$B,0),MATCH(D$2,CONSUMPTION!$1:$1,0)),"")+_xlfn.IFNA(INDEX(CONSUMPTION!$A:$J,MATCH("20 LBS 8.5 x 11 PAPER",CONSUMPTION!$B:$B,0),MATCH(D$2,CONSUMPTION!$1:$1,0)),0),_xlfn.IFNA(INDEX(CONSUMPTION!$A:$J,MATCH($C34,CONSUMPTION!$B:$B,0),MATCH(D$2,CONSUMPTION!$1:$1,0)),""))),"")</f>
        <v/>
      </c>
      <c r="E34" s="19" t="str">
        <f>IFERROR(IF(C34="20 LBS 11 x 17 DG3 PAPER",_xlfn.IFNA(INDEX(CONSUMPTION!$A:$J,MATCH($C34,CONSUMPTION!$B:$B,0),MATCH("Usage Consumption",CONSUMPTION!$1:$1,0)),"")+_xlfn.IFNA(INDEX(CONSUMPTION!$A:$J,MATCH("24 LBS 11 x 17 PAPER",CONSUMPTION!$B:$B,0),MATCH("Usage Consumption",CONSUMPTION!$1:$1,0)),0),IF(C34="20 LBS 8.5 x 11 DG3 PAPER",_xlfn.IFNA(INDEX(CONSUMPTION!$A:$J,MATCH($C34,CONSUMPTION!$B:$B,0),MATCH("Usage Consumption",CONSUMPTION!$1:$1,0)),"")+_xlfn.IFNA(INDEX(CONSUMPTION!$A:$J,MATCH("20 LBS 8.5 x 11 PAPER",CONSUMPTION!$B:$B,0),MATCH("Usage Consumption",CONSUMPTION!$1:$1,0)),0),_xlfn.IFNA(INDEX(CONSUMPTION!$A:$J,MATCH($C34,CONSUMPTION!$B:$B,0),MATCH("Usage Consumption",CONSUMPTION!$1:$1,0)),""))),"")</f>
        <v/>
      </c>
      <c r="F34" s="25"/>
      <c r="G34" s="17">
        <f t="shared" si="2"/>
        <v>0</v>
      </c>
      <c r="H34" s="17">
        <f t="shared" si="4"/>
        <v>0</v>
      </c>
      <c r="I34" s="17">
        <f t="shared" si="4"/>
        <v>0</v>
      </c>
      <c r="J34" s="17">
        <f t="shared" si="4"/>
        <v>0</v>
      </c>
      <c r="K34" s="17">
        <f t="shared" si="4"/>
        <v>0</v>
      </c>
      <c r="L34" s="17">
        <f t="shared" si="4"/>
        <v>0</v>
      </c>
      <c r="M34" s="17">
        <f t="shared" si="4"/>
        <v>0</v>
      </c>
      <c r="N34" s="17">
        <f t="shared" si="4"/>
        <v>0</v>
      </c>
      <c r="O34" s="17">
        <f t="shared" si="4"/>
        <v>0</v>
      </c>
      <c r="P34" s="17">
        <f t="shared" si="4"/>
        <v>0</v>
      </c>
    </row>
    <row r="35" spans="1:16" hidden="1" x14ac:dyDescent="0.25">
      <c r="A35" s="18"/>
      <c r="B35" s="18"/>
      <c r="C35" s="18"/>
      <c r="D35" s="19" t="str">
        <f>IFERROR(IF(C35="20 LBS 11 x 17 DG3 PAPER",_xlfn.IFNA(INDEX(CONSUMPTION!$A:$J,MATCH($C35,CONSUMPTION!$B:$B,0),MATCH(D$2,CONSUMPTION!$1:$1,0)),"")+_xlfn.IFNA(INDEX(CONSUMPTION!$A:$J,MATCH("24 LBS 11 x 17 PAPER",CONSUMPTION!$B:$B,0),MATCH(D$2,CONSUMPTION!$1:$1,0)),0),IF(C35="20 LBS 8.5 x 11 DG3 PAPER",_xlfn.IFNA(INDEX(CONSUMPTION!$A:$J,MATCH($C35,CONSUMPTION!$B:$B,0),MATCH(D$2,CONSUMPTION!$1:$1,0)),"")+_xlfn.IFNA(INDEX(CONSUMPTION!$A:$J,MATCH("20 LBS 8.5 x 11 PAPER",CONSUMPTION!$B:$B,0),MATCH(D$2,CONSUMPTION!$1:$1,0)),0),_xlfn.IFNA(INDEX(CONSUMPTION!$A:$J,MATCH($C35,CONSUMPTION!$B:$B,0),MATCH(D$2,CONSUMPTION!$1:$1,0)),""))),"")</f>
        <v/>
      </c>
      <c r="E35" s="19" t="str">
        <f>IFERROR(IF(C35="20 LBS 11 x 17 DG3 PAPER",_xlfn.IFNA(INDEX(CONSUMPTION!$A:$J,MATCH($C35,CONSUMPTION!$B:$B,0),MATCH("Usage Consumption",CONSUMPTION!$1:$1,0)),"")+_xlfn.IFNA(INDEX(CONSUMPTION!$A:$J,MATCH("24 LBS 11 x 17 PAPER",CONSUMPTION!$B:$B,0),MATCH("Usage Consumption",CONSUMPTION!$1:$1,0)),0),IF(C35="20 LBS 8.5 x 11 DG3 PAPER",_xlfn.IFNA(INDEX(CONSUMPTION!$A:$J,MATCH($C35,CONSUMPTION!$B:$B,0),MATCH("Usage Consumption",CONSUMPTION!$1:$1,0)),"")+_xlfn.IFNA(INDEX(CONSUMPTION!$A:$J,MATCH("20 LBS 8.5 x 11 PAPER",CONSUMPTION!$B:$B,0),MATCH("Usage Consumption",CONSUMPTION!$1:$1,0)),0),_xlfn.IFNA(INDEX(CONSUMPTION!$A:$J,MATCH($C35,CONSUMPTION!$B:$B,0),MATCH("Usage Consumption",CONSUMPTION!$1:$1,0)),""))),"")</f>
        <v/>
      </c>
      <c r="F35" s="25"/>
      <c r="G35" s="17">
        <f t="shared" si="2"/>
        <v>0</v>
      </c>
      <c r="H35" s="17">
        <f t="shared" si="4"/>
        <v>0</v>
      </c>
      <c r="I35" s="17">
        <f t="shared" si="4"/>
        <v>0</v>
      </c>
      <c r="J35" s="17">
        <f t="shared" si="4"/>
        <v>0</v>
      </c>
      <c r="K35" s="17">
        <f t="shared" si="4"/>
        <v>0</v>
      </c>
      <c r="L35" s="17">
        <f t="shared" si="4"/>
        <v>0</v>
      </c>
      <c r="M35" s="17">
        <f t="shared" si="4"/>
        <v>0</v>
      </c>
      <c r="N35" s="17">
        <f t="shared" si="4"/>
        <v>0</v>
      </c>
      <c r="O35" s="17">
        <f t="shared" si="4"/>
        <v>0</v>
      </c>
      <c r="P35" s="17">
        <f t="shared" si="4"/>
        <v>0</v>
      </c>
    </row>
    <row r="37" spans="1:16" ht="15.75" x14ac:dyDescent="0.25">
      <c r="A37" s="31"/>
      <c r="B37" s="31"/>
      <c r="C37" s="31"/>
      <c r="D37" s="31"/>
      <c r="E37" s="31"/>
      <c r="F37" s="31"/>
      <c r="G37" s="32" t="s">
        <v>42</v>
      </c>
      <c r="H37" s="32"/>
      <c r="I37" s="33"/>
      <c r="J37" s="33"/>
      <c r="K37" s="31"/>
      <c r="L37" s="31"/>
      <c r="M37" s="31"/>
      <c r="N37" s="31"/>
      <c r="O37" s="31"/>
      <c r="P37" s="31"/>
    </row>
    <row r="38" spans="1:16" x14ac:dyDescent="0.25">
      <c r="A38" s="34" t="s">
        <v>0</v>
      </c>
      <c r="B38" s="34" t="s">
        <v>1</v>
      </c>
      <c r="C38" s="34" t="s">
        <v>2</v>
      </c>
      <c r="D38" s="34" t="s">
        <v>20</v>
      </c>
      <c r="E38" s="34"/>
      <c r="F38" s="35"/>
      <c r="G38" s="36" t="str">
        <f>G2</f>
        <v>January</v>
      </c>
      <c r="H38" s="36" t="str">
        <f t="shared" ref="H38:P38" si="5">H2</f>
        <v>February</v>
      </c>
      <c r="I38" s="36" t="str">
        <f t="shared" si="5"/>
        <v>March</v>
      </c>
      <c r="J38" s="36" t="str">
        <f t="shared" si="5"/>
        <v>April</v>
      </c>
      <c r="K38" s="36" t="str">
        <f t="shared" si="5"/>
        <v>May</v>
      </c>
      <c r="L38" s="36" t="str">
        <f t="shared" si="5"/>
        <v>June</v>
      </c>
      <c r="M38" s="36" t="str">
        <f t="shared" si="5"/>
        <v>July</v>
      </c>
      <c r="N38" s="36" t="str">
        <f t="shared" si="5"/>
        <v>August</v>
      </c>
      <c r="O38" s="36" t="str">
        <f t="shared" si="5"/>
        <v>September</v>
      </c>
      <c r="P38" s="36" t="str">
        <f t="shared" si="5"/>
        <v>October</v>
      </c>
    </row>
    <row r="39" spans="1:16" x14ac:dyDescent="0.25">
      <c r="A39" s="18"/>
      <c r="B39" s="19" t="str">
        <f t="shared" ref="B39:C54" si="6">IF(B3="","",B3)</f>
        <v>11 x 17 / 99PRD67599</v>
      </c>
      <c r="C39" s="19" t="str">
        <f t="shared" si="6"/>
        <v>20 LBS 11 x 17 DG3 PAPER</v>
      </c>
      <c r="D39" s="18"/>
      <c r="E39" s="18"/>
      <c r="F39" s="25"/>
      <c r="G39" s="18"/>
      <c r="H39" s="18"/>
      <c r="I39" s="20"/>
      <c r="J39" s="18"/>
      <c r="K39" s="18"/>
      <c r="L39" s="18"/>
      <c r="M39" s="18"/>
      <c r="N39" s="18"/>
      <c r="O39" s="18"/>
      <c r="P39" s="18"/>
    </row>
    <row r="40" spans="1:16" x14ac:dyDescent="0.25">
      <c r="A40" s="18"/>
      <c r="B40" s="19" t="str">
        <f t="shared" si="6"/>
        <v>8.5 x 11 / 99PRD75632</v>
      </c>
      <c r="C40" s="19" t="str">
        <f t="shared" si="6"/>
        <v>20 LBS 8.5 x 11 DG3 PAPER</v>
      </c>
      <c r="D40" s="18"/>
      <c r="E40" s="18"/>
      <c r="F40" s="25"/>
      <c r="G40" s="18"/>
      <c r="H40" s="18"/>
      <c r="I40" s="20"/>
      <c r="J40" s="20"/>
      <c r="K40" s="20"/>
      <c r="L40" s="20"/>
      <c r="M40" s="20"/>
      <c r="N40" s="20"/>
      <c r="O40" s="20"/>
      <c r="P40" s="18"/>
    </row>
    <row r="41" spans="1:16" x14ac:dyDescent="0.25">
      <c r="A41" s="18"/>
      <c r="B41" s="19" t="str">
        <f t="shared" si="6"/>
        <v>AF1R130 / 99PRD67089</v>
      </c>
      <c r="C41" s="19" t="str">
        <f t="shared" si="6"/>
        <v>TN634K BLACK TONER</v>
      </c>
      <c r="D41" s="18"/>
      <c r="E41" s="18"/>
      <c r="F41" s="25"/>
      <c r="G41" s="18"/>
      <c r="H41" s="18"/>
      <c r="I41" s="20"/>
      <c r="J41" s="20"/>
      <c r="K41" s="20"/>
      <c r="L41" s="20"/>
      <c r="M41" s="20"/>
      <c r="N41" s="20"/>
      <c r="O41" s="20"/>
      <c r="P41" s="20"/>
    </row>
    <row r="42" spans="1:16" x14ac:dyDescent="0.25">
      <c r="A42" s="18"/>
      <c r="B42" s="19" t="str">
        <f t="shared" si="6"/>
        <v>A3VX230 / 99PRD67086</v>
      </c>
      <c r="C42" s="19" t="str">
        <f t="shared" si="6"/>
        <v>TN619Y YELLOW TONER*</v>
      </c>
      <c r="D42" s="18"/>
      <c r="E42" s="18"/>
      <c r="F42" s="25"/>
      <c r="G42" s="18"/>
      <c r="H42" s="18"/>
      <c r="I42" s="20"/>
      <c r="J42" s="20"/>
      <c r="K42" s="20"/>
      <c r="L42" s="20"/>
      <c r="M42" s="20"/>
      <c r="N42" s="20"/>
      <c r="O42" s="20"/>
      <c r="P42" s="20"/>
    </row>
    <row r="43" spans="1:16" x14ac:dyDescent="0.25">
      <c r="A43" s="18"/>
      <c r="B43" s="19" t="str">
        <f t="shared" si="6"/>
        <v>A3VX330 / 99PRD67087</v>
      </c>
      <c r="C43" s="19" t="str">
        <f t="shared" si="6"/>
        <v>TN619M MAGENTA TONER*</v>
      </c>
      <c r="D43" s="18"/>
      <c r="E43" s="18"/>
      <c r="F43" s="25"/>
      <c r="G43" s="18"/>
      <c r="H43" s="18"/>
      <c r="I43" s="20"/>
      <c r="J43" s="20"/>
      <c r="K43" s="20"/>
      <c r="L43" s="20"/>
      <c r="M43" s="20"/>
      <c r="N43" s="20"/>
      <c r="O43" s="20"/>
      <c r="P43" s="20"/>
    </row>
    <row r="44" spans="1:16" x14ac:dyDescent="0.25">
      <c r="A44" s="18"/>
      <c r="B44" s="19" t="str">
        <f t="shared" si="6"/>
        <v>A3VX430 / 99PRD67088</v>
      </c>
      <c r="C44" s="19" t="str">
        <f t="shared" si="6"/>
        <v>TN619C CYAN TONER*</v>
      </c>
      <c r="D44" s="18"/>
      <c r="E44" s="18"/>
      <c r="F44" s="25"/>
      <c r="G44" s="18"/>
      <c r="H44" s="18"/>
      <c r="I44" s="20"/>
      <c r="J44" s="20"/>
      <c r="K44" s="20"/>
      <c r="L44" s="20"/>
      <c r="M44" s="20"/>
      <c r="N44" s="20"/>
      <c r="O44" s="20"/>
      <c r="P44" s="20"/>
    </row>
    <row r="45" spans="1:16" x14ac:dyDescent="0.25">
      <c r="A45" s="18"/>
      <c r="B45" s="19" t="str">
        <f t="shared" si="6"/>
        <v>A50UR70115 - 99PRD67080</v>
      </c>
      <c r="C45" s="19" t="str">
        <f t="shared" si="6"/>
        <v>WASTE TONER BOX (DG3)</v>
      </c>
      <c r="D45" s="18"/>
      <c r="E45" s="18"/>
      <c r="F45" s="25"/>
      <c r="G45" s="18"/>
      <c r="H45" s="18"/>
      <c r="I45" s="20"/>
      <c r="J45" s="20"/>
      <c r="K45" s="20"/>
      <c r="L45" s="20"/>
      <c r="M45" s="20"/>
      <c r="N45" s="20"/>
      <c r="O45" s="20"/>
      <c r="P45" s="20"/>
    </row>
    <row r="46" spans="1:16" x14ac:dyDescent="0.25">
      <c r="A46" s="18"/>
      <c r="B46" s="19" t="str">
        <f t="shared" si="6"/>
        <v>Celebrity Map Paper</v>
      </c>
      <c r="C46" s="19" t="str">
        <f t="shared" si="6"/>
        <v>RADIANT WHITE 28# 11x17</v>
      </c>
      <c r="D46" s="18"/>
      <c r="E46" s="18"/>
      <c r="F46" s="25"/>
      <c r="G46" s="18"/>
      <c r="H46" s="18"/>
      <c r="I46" s="20"/>
      <c r="J46" s="20"/>
      <c r="K46" s="20"/>
      <c r="L46" s="20"/>
      <c r="M46" s="20"/>
      <c r="N46" s="20"/>
      <c r="O46" s="20"/>
      <c r="P46" s="20"/>
    </row>
    <row r="47" spans="1:16" x14ac:dyDescent="0.25">
      <c r="A47" s="18"/>
      <c r="B47" s="19" t="str">
        <f t="shared" si="6"/>
        <v/>
      </c>
      <c r="C47" s="19" t="str">
        <f t="shared" si="6"/>
        <v/>
      </c>
      <c r="D47" s="18"/>
      <c r="E47" s="18"/>
      <c r="F47" s="25"/>
      <c r="G47" s="18"/>
      <c r="H47" s="18"/>
      <c r="I47" s="20"/>
      <c r="J47" s="20"/>
      <c r="K47" s="20"/>
      <c r="L47" s="20"/>
      <c r="M47" s="20"/>
      <c r="N47" s="20"/>
      <c r="O47" s="20"/>
      <c r="P47" s="20"/>
    </row>
    <row r="48" spans="1:16" hidden="1" x14ac:dyDescent="0.25">
      <c r="A48" s="18"/>
      <c r="B48" s="19" t="str">
        <f t="shared" si="6"/>
        <v/>
      </c>
      <c r="C48" s="19" t="str">
        <f t="shared" si="6"/>
        <v/>
      </c>
      <c r="D48" s="18"/>
      <c r="E48" s="18"/>
      <c r="F48" s="25"/>
      <c r="G48" s="18"/>
      <c r="H48" s="18"/>
      <c r="I48" s="20"/>
      <c r="J48" s="20"/>
      <c r="K48" s="20"/>
      <c r="L48" s="20"/>
      <c r="M48" s="20"/>
      <c r="N48" s="20"/>
      <c r="O48" s="20"/>
      <c r="P48" s="20"/>
    </row>
    <row r="49" spans="1:16" hidden="1" x14ac:dyDescent="0.25">
      <c r="A49" s="18"/>
      <c r="B49" s="19" t="str">
        <f t="shared" si="6"/>
        <v/>
      </c>
      <c r="C49" s="19" t="str">
        <f t="shared" si="6"/>
        <v/>
      </c>
      <c r="D49" s="18"/>
      <c r="E49" s="18"/>
      <c r="F49" s="25"/>
      <c r="G49" s="18"/>
      <c r="H49" s="18"/>
      <c r="I49" s="20"/>
      <c r="J49" s="20"/>
      <c r="K49" s="20"/>
      <c r="L49" s="20"/>
      <c r="M49" s="20"/>
      <c r="N49" s="20"/>
      <c r="O49" s="20"/>
      <c r="P49" s="20"/>
    </row>
    <row r="50" spans="1:16" hidden="1" x14ac:dyDescent="0.25">
      <c r="A50" s="18"/>
      <c r="B50" s="19" t="str">
        <f t="shared" si="6"/>
        <v/>
      </c>
      <c r="C50" s="19" t="str">
        <f t="shared" si="6"/>
        <v/>
      </c>
      <c r="D50" s="18"/>
      <c r="E50" s="18"/>
      <c r="F50" s="25"/>
      <c r="G50" s="18"/>
      <c r="H50" s="18"/>
      <c r="I50" s="20"/>
      <c r="J50" s="20"/>
      <c r="K50" s="20"/>
      <c r="L50" s="20"/>
      <c r="M50" s="20"/>
      <c r="N50" s="20"/>
      <c r="O50" s="20"/>
      <c r="P50" s="20"/>
    </row>
    <row r="51" spans="1:16" hidden="1" x14ac:dyDescent="0.25">
      <c r="A51" s="18"/>
      <c r="B51" s="19" t="str">
        <f t="shared" si="6"/>
        <v/>
      </c>
      <c r="C51" s="19" t="str">
        <f t="shared" si="6"/>
        <v/>
      </c>
      <c r="D51" s="18"/>
      <c r="E51" s="18"/>
      <c r="F51" s="25"/>
      <c r="G51" s="18"/>
      <c r="H51" s="18"/>
      <c r="I51" s="20"/>
      <c r="J51" s="20"/>
      <c r="K51" s="20"/>
      <c r="L51" s="20"/>
      <c r="M51" s="20"/>
      <c r="N51" s="20"/>
      <c r="O51" s="20"/>
      <c r="P51" s="20"/>
    </row>
    <row r="52" spans="1:16" hidden="1" x14ac:dyDescent="0.25">
      <c r="A52" s="18"/>
      <c r="B52" s="19" t="str">
        <f t="shared" si="6"/>
        <v/>
      </c>
      <c r="C52" s="19" t="str">
        <f t="shared" si="6"/>
        <v/>
      </c>
      <c r="D52" s="18"/>
      <c r="E52" s="18"/>
      <c r="F52" s="25"/>
      <c r="G52" s="18"/>
      <c r="H52" s="18"/>
      <c r="I52" s="20"/>
      <c r="J52" s="20"/>
      <c r="K52" s="20"/>
      <c r="L52" s="20"/>
      <c r="M52" s="20"/>
      <c r="N52" s="20"/>
      <c r="O52" s="20"/>
      <c r="P52" s="20"/>
    </row>
    <row r="53" spans="1:16" hidden="1" x14ac:dyDescent="0.25">
      <c r="A53" s="18"/>
      <c r="B53" s="19" t="str">
        <f t="shared" si="6"/>
        <v/>
      </c>
      <c r="C53" s="19" t="str">
        <f t="shared" si="6"/>
        <v/>
      </c>
      <c r="D53" s="18"/>
      <c r="E53" s="18"/>
      <c r="F53" s="25"/>
      <c r="G53" s="18"/>
      <c r="H53" s="18"/>
      <c r="I53" s="20"/>
      <c r="J53" s="20"/>
      <c r="K53" s="20"/>
      <c r="L53" s="20"/>
      <c r="M53" s="20"/>
      <c r="N53" s="20"/>
      <c r="O53" s="20"/>
      <c r="P53" s="20"/>
    </row>
    <row r="54" spans="1:16" hidden="1" x14ac:dyDescent="0.25">
      <c r="A54" s="18"/>
      <c r="B54" s="19" t="str">
        <f t="shared" si="6"/>
        <v/>
      </c>
      <c r="C54" s="19" t="str">
        <f t="shared" si="6"/>
        <v/>
      </c>
      <c r="D54" s="18"/>
      <c r="E54" s="18"/>
      <c r="F54" s="25"/>
      <c r="G54" s="18"/>
      <c r="H54" s="18"/>
      <c r="I54" s="20"/>
      <c r="J54" s="20"/>
      <c r="K54" s="20"/>
      <c r="L54" s="20"/>
      <c r="M54" s="20"/>
      <c r="N54" s="20"/>
      <c r="O54" s="20"/>
      <c r="P54" s="20"/>
    </row>
    <row r="55" spans="1:16" hidden="1" x14ac:dyDescent="0.25">
      <c r="A55" s="18"/>
      <c r="B55" s="19" t="str">
        <f t="shared" ref="B55:C70" si="7">IF(B19="","",B19)</f>
        <v/>
      </c>
      <c r="C55" s="19" t="str">
        <f t="shared" si="7"/>
        <v/>
      </c>
      <c r="D55" s="18"/>
      <c r="E55" s="18"/>
      <c r="F55" s="25"/>
      <c r="G55" s="18"/>
      <c r="H55" s="18"/>
      <c r="I55" s="20"/>
      <c r="J55" s="20"/>
      <c r="K55" s="20"/>
      <c r="L55" s="20"/>
      <c r="M55" s="20"/>
      <c r="N55" s="20"/>
      <c r="O55" s="20"/>
      <c r="P55" s="20"/>
    </row>
    <row r="56" spans="1:16" hidden="1" x14ac:dyDescent="0.25">
      <c r="A56" s="18"/>
      <c r="B56" s="19" t="str">
        <f t="shared" si="7"/>
        <v/>
      </c>
      <c r="C56" s="19" t="str">
        <f t="shared" si="7"/>
        <v/>
      </c>
      <c r="D56" s="18"/>
      <c r="E56" s="18"/>
      <c r="F56" s="25"/>
      <c r="G56" s="18"/>
      <c r="H56" s="18"/>
      <c r="I56" s="20"/>
      <c r="J56" s="20"/>
      <c r="K56" s="20"/>
      <c r="L56" s="20"/>
      <c r="M56" s="20"/>
      <c r="N56" s="20"/>
      <c r="O56" s="20"/>
      <c r="P56" s="20"/>
    </row>
    <row r="57" spans="1:16" hidden="1" x14ac:dyDescent="0.25">
      <c r="A57" s="18"/>
      <c r="B57" s="19" t="str">
        <f t="shared" si="7"/>
        <v/>
      </c>
      <c r="C57" s="19" t="str">
        <f t="shared" si="7"/>
        <v/>
      </c>
      <c r="D57" s="18"/>
      <c r="E57" s="18"/>
      <c r="F57" s="25"/>
      <c r="G57" s="18"/>
      <c r="H57" s="18"/>
      <c r="I57" s="20"/>
      <c r="J57" s="20"/>
      <c r="K57" s="20"/>
      <c r="L57" s="20"/>
      <c r="M57" s="20"/>
      <c r="N57" s="20"/>
      <c r="O57" s="20"/>
      <c r="P57" s="20"/>
    </row>
    <row r="58" spans="1:16" hidden="1" x14ac:dyDescent="0.25">
      <c r="A58" s="18"/>
      <c r="B58" s="19" t="str">
        <f t="shared" si="7"/>
        <v/>
      </c>
      <c r="C58" s="19" t="str">
        <f t="shared" si="7"/>
        <v/>
      </c>
      <c r="D58" s="18"/>
      <c r="E58" s="18"/>
      <c r="F58" s="25"/>
      <c r="G58" s="18"/>
      <c r="H58" s="18"/>
      <c r="I58" s="20"/>
      <c r="J58" s="20"/>
      <c r="K58" s="20"/>
      <c r="L58" s="20"/>
      <c r="M58" s="20"/>
      <c r="N58" s="20"/>
      <c r="O58" s="20"/>
      <c r="P58" s="20"/>
    </row>
    <row r="59" spans="1:16" hidden="1" x14ac:dyDescent="0.25">
      <c r="A59" s="18"/>
      <c r="B59" s="19" t="str">
        <f t="shared" si="7"/>
        <v/>
      </c>
      <c r="C59" s="19" t="str">
        <f t="shared" si="7"/>
        <v/>
      </c>
      <c r="D59" s="18"/>
      <c r="E59" s="18"/>
      <c r="F59" s="25"/>
      <c r="G59" s="18"/>
      <c r="H59" s="18"/>
      <c r="I59" s="20"/>
      <c r="J59" s="20"/>
      <c r="K59" s="20"/>
      <c r="L59" s="20"/>
      <c r="M59" s="20"/>
      <c r="N59" s="20"/>
      <c r="O59" s="20"/>
      <c r="P59" s="20"/>
    </row>
    <row r="60" spans="1:16" hidden="1" x14ac:dyDescent="0.25">
      <c r="A60" s="18"/>
      <c r="B60" s="19" t="str">
        <f t="shared" si="7"/>
        <v/>
      </c>
      <c r="C60" s="19" t="str">
        <f t="shared" si="7"/>
        <v/>
      </c>
      <c r="D60" s="18"/>
      <c r="E60" s="18"/>
      <c r="F60" s="25"/>
      <c r="G60" s="18"/>
      <c r="H60" s="18"/>
      <c r="I60" s="20"/>
      <c r="J60" s="20"/>
      <c r="K60" s="20"/>
      <c r="L60" s="20"/>
      <c r="M60" s="20"/>
      <c r="N60" s="20"/>
      <c r="O60" s="20"/>
      <c r="P60" s="20"/>
    </row>
    <row r="61" spans="1:16" hidden="1" x14ac:dyDescent="0.25">
      <c r="A61" s="18"/>
      <c r="B61" s="19" t="str">
        <f t="shared" si="7"/>
        <v/>
      </c>
      <c r="C61" s="19" t="str">
        <f t="shared" si="7"/>
        <v/>
      </c>
      <c r="D61" s="18"/>
      <c r="E61" s="18"/>
      <c r="F61" s="25"/>
      <c r="G61" s="18"/>
      <c r="H61" s="18"/>
      <c r="I61" s="20"/>
      <c r="J61" s="20"/>
      <c r="K61" s="20"/>
      <c r="L61" s="20"/>
      <c r="M61" s="20"/>
      <c r="N61" s="20"/>
      <c r="O61" s="20"/>
      <c r="P61" s="20"/>
    </row>
    <row r="62" spans="1:16" hidden="1" x14ac:dyDescent="0.25">
      <c r="A62" s="18"/>
      <c r="B62" s="19" t="str">
        <f t="shared" si="7"/>
        <v/>
      </c>
      <c r="C62" s="19" t="str">
        <f t="shared" si="7"/>
        <v/>
      </c>
      <c r="D62" s="18"/>
      <c r="E62" s="18"/>
      <c r="F62" s="25"/>
      <c r="G62" s="18"/>
      <c r="H62" s="18"/>
      <c r="I62" s="20"/>
      <c r="J62" s="20"/>
      <c r="K62" s="20"/>
      <c r="L62" s="20"/>
      <c r="M62" s="20"/>
      <c r="N62" s="20"/>
      <c r="O62" s="20"/>
      <c r="P62" s="20"/>
    </row>
    <row r="63" spans="1:16" hidden="1" x14ac:dyDescent="0.25">
      <c r="A63" s="18"/>
      <c r="B63" s="19" t="str">
        <f t="shared" si="7"/>
        <v/>
      </c>
      <c r="C63" s="19" t="str">
        <f t="shared" si="7"/>
        <v/>
      </c>
      <c r="D63" s="18"/>
      <c r="E63" s="18"/>
      <c r="F63" s="25"/>
      <c r="G63" s="18"/>
      <c r="H63" s="18"/>
      <c r="I63" s="20"/>
      <c r="J63" s="20"/>
      <c r="K63" s="20"/>
      <c r="L63" s="20"/>
      <c r="M63" s="20"/>
      <c r="N63" s="20"/>
      <c r="O63" s="20"/>
      <c r="P63" s="20"/>
    </row>
    <row r="64" spans="1:16" hidden="1" x14ac:dyDescent="0.25">
      <c r="A64" s="18"/>
      <c r="B64" s="19" t="str">
        <f t="shared" si="7"/>
        <v/>
      </c>
      <c r="C64" s="19" t="str">
        <f t="shared" si="7"/>
        <v/>
      </c>
      <c r="D64" s="18"/>
      <c r="E64" s="18"/>
      <c r="F64" s="25"/>
      <c r="G64" s="18"/>
      <c r="H64" s="18"/>
      <c r="I64" s="20"/>
      <c r="J64" s="20"/>
      <c r="K64" s="20"/>
      <c r="L64" s="20"/>
      <c r="M64" s="20"/>
      <c r="N64" s="20"/>
      <c r="O64" s="20"/>
      <c r="P64" s="20"/>
    </row>
    <row r="65" spans="1:16" hidden="1" x14ac:dyDescent="0.25">
      <c r="A65" s="18"/>
      <c r="B65" s="19" t="str">
        <f t="shared" si="7"/>
        <v/>
      </c>
      <c r="C65" s="19" t="str">
        <f t="shared" si="7"/>
        <v/>
      </c>
      <c r="D65" s="18"/>
      <c r="E65" s="18"/>
      <c r="F65" s="25"/>
      <c r="G65" s="18"/>
      <c r="H65" s="18"/>
      <c r="I65" s="20"/>
      <c r="J65" s="20"/>
      <c r="K65" s="20"/>
      <c r="L65" s="20"/>
      <c r="M65" s="20"/>
      <c r="N65" s="20"/>
      <c r="O65" s="20"/>
      <c r="P65" s="20"/>
    </row>
    <row r="66" spans="1:16" hidden="1" x14ac:dyDescent="0.25">
      <c r="A66" s="18"/>
      <c r="B66" s="19" t="str">
        <f t="shared" si="7"/>
        <v/>
      </c>
      <c r="C66" s="19" t="str">
        <f t="shared" si="7"/>
        <v/>
      </c>
      <c r="D66" s="18"/>
      <c r="E66" s="18"/>
      <c r="F66" s="25"/>
      <c r="G66" s="18"/>
      <c r="H66" s="18"/>
      <c r="I66" s="20"/>
      <c r="J66" s="20"/>
      <c r="K66" s="20"/>
      <c r="L66" s="20"/>
      <c r="M66" s="20"/>
      <c r="N66" s="20"/>
      <c r="O66" s="20"/>
      <c r="P66" s="20"/>
    </row>
    <row r="67" spans="1:16" hidden="1" x14ac:dyDescent="0.25">
      <c r="A67" s="18"/>
      <c r="B67" s="19" t="str">
        <f t="shared" si="7"/>
        <v/>
      </c>
      <c r="C67" s="19" t="str">
        <f t="shared" si="7"/>
        <v/>
      </c>
      <c r="D67" s="18"/>
      <c r="E67" s="18"/>
      <c r="F67" s="25"/>
      <c r="G67" s="18"/>
      <c r="H67" s="18"/>
      <c r="I67" s="20"/>
      <c r="J67" s="20"/>
      <c r="K67" s="20"/>
      <c r="L67" s="20"/>
      <c r="M67" s="20"/>
      <c r="N67" s="20"/>
      <c r="O67" s="20"/>
      <c r="P67" s="20"/>
    </row>
    <row r="68" spans="1:16" hidden="1" x14ac:dyDescent="0.25">
      <c r="A68" s="18"/>
      <c r="B68" s="19" t="str">
        <f t="shared" si="7"/>
        <v/>
      </c>
      <c r="C68" s="19" t="str">
        <f t="shared" si="7"/>
        <v/>
      </c>
      <c r="D68" s="18"/>
      <c r="E68" s="18"/>
      <c r="F68" s="25"/>
      <c r="G68" s="18"/>
      <c r="H68" s="18"/>
      <c r="I68" s="20"/>
      <c r="J68" s="20"/>
      <c r="K68" s="20"/>
      <c r="L68" s="20"/>
      <c r="M68" s="20"/>
      <c r="N68" s="20"/>
      <c r="O68" s="20"/>
      <c r="P68" s="20"/>
    </row>
    <row r="69" spans="1:16" hidden="1" x14ac:dyDescent="0.25">
      <c r="A69" s="18"/>
      <c r="B69" s="19" t="str">
        <f t="shared" si="7"/>
        <v/>
      </c>
      <c r="C69" s="19" t="str">
        <f t="shared" si="7"/>
        <v/>
      </c>
      <c r="D69" s="18"/>
      <c r="E69" s="18"/>
      <c r="F69" s="25"/>
      <c r="G69" s="18"/>
      <c r="H69" s="18"/>
      <c r="I69" s="20"/>
      <c r="J69" s="20"/>
      <c r="K69" s="20"/>
      <c r="L69" s="20"/>
      <c r="M69" s="20"/>
      <c r="N69" s="20"/>
      <c r="O69" s="20"/>
      <c r="P69" s="20"/>
    </row>
    <row r="70" spans="1:16" hidden="1" x14ac:dyDescent="0.25">
      <c r="A70" s="18"/>
      <c r="B70" s="19" t="str">
        <f t="shared" si="7"/>
        <v/>
      </c>
      <c r="C70" s="19" t="str">
        <f t="shared" si="7"/>
        <v/>
      </c>
      <c r="D70" s="18"/>
      <c r="E70" s="18"/>
      <c r="F70" s="25"/>
      <c r="G70" s="18"/>
      <c r="H70" s="18"/>
      <c r="I70" s="20"/>
      <c r="J70" s="20"/>
      <c r="K70" s="20"/>
      <c r="L70" s="20"/>
      <c r="M70" s="20"/>
      <c r="N70" s="20"/>
      <c r="O70" s="20"/>
      <c r="P70" s="20"/>
    </row>
    <row r="71" spans="1:16" hidden="1" x14ac:dyDescent="0.25">
      <c r="A71" s="18"/>
      <c r="B71" s="19" t="str">
        <f t="shared" ref="B71:C71" si="8">IF(B35="","",B35)</f>
        <v/>
      </c>
      <c r="C71" s="19" t="str">
        <f t="shared" si="8"/>
        <v/>
      </c>
      <c r="D71" s="18"/>
      <c r="E71" s="18"/>
      <c r="F71" s="25"/>
      <c r="G71" s="18"/>
      <c r="H71" s="18"/>
      <c r="I71" s="20"/>
      <c r="J71" s="20"/>
      <c r="K71" s="20"/>
      <c r="L71" s="20"/>
      <c r="M71" s="20"/>
      <c r="N71" s="20"/>
      <c r="O71" s="20"/>
      <c r="P71" s="20"/>
    </row>
    <row r="75" spans="1:16" ht="15.75" x14ac:dyDescent="0.25">
      <c r="A75" s="26" t="s">
        <v>43</v>
      </c>
      <c r="B75" s="26"/>
      <c r="C75" s="26"/>
    </row>
  </sheetData>
  <sheetProtection algorithmName="SHA-512" hashValue="EQ86CvVNX24yMRztijJRjlUspq1OkFG1c/mta/Km2WvfGTrS6NOENuW5QapQz3M9ILT1ycIZ1GICII9yB2M/Fg==" saltValue="mC9dKbKVgbT9XPeAYpY1sA==" spinCount="100000" sheet="1" objects="1" scenarios="1"/>
  <conditionalFormatting sqref="G3:P35">
    <cfRule type="expression" dxfId="9" priority="1">
      <formula>$E3&gt;G3</formula>
    </cfRule>
    <cfRule type="expression" dxfId="8" priority="2">
      <formula>AND(FIND("TONER",$C3),G3&lt;$E3+2)</formula>
    </cfRule>
  </conditionalFormatting>
  <dataValidations count="1">
    <dataValidation type="decimal" operator="lessThan" allowBlank="1" showInputMessage="1" showErrorMessage="1" sqref="G39:P71" xr:uid="{00000000-0002-0000-2300-000000000000}">
      <formula1>999999999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300-000001000000}">
          <x14:formula1>
            <xm:f>Lists!$A$1:$A$12</xm:f>
          </x14:formula1>
          <xm:sqref>G2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P75"/>
  <sheetViews>
    <sheetView zoomScale="85" zoomScaleNormal="85" workbookViewId="0">
      <selection activeCell="L41" sqref="L41"/>
    </sheetView>
  </sheetViews>
  <sheetFormatPr defaultColWidth="9.140625" defaultRowHeight="15" x14ac:dyDescent="0.25"/>
  <cols>
    <col min="1" max="1" width="10.85546875" style="21" bestFit="1" customWidth="1"/>
    <col min="2" max="2" width="23.85546875" style="21" customWidth="1"/>
    <col min="3" max="3" width="25.5703125" style="21" bestFit="1" customWidth="1"/>
    <col min="4" max="4" width="15.7109375" style="21" customWidth="1"/>
    <col min="5" max="5" width="23.7109375" style="21" bestFit="1" customWidth="1"/>
    <col min="6" max="6" width="6.140625" style="21" customWidth="1"/>
    <col min="7" max="7" width="12.140625" style="21" customWidth="1"/>
    <col min="8" max="8" width="10.7109375" style="21" bestFit="1" customWidth="1"/>
    <col min="9" max="9" width="10.85546875" style="21" bestFit="1" customWidth="1"/>
    <col min="10" max="10" width="11.7109375" style="21" customWidth="1"/>
    <col min="11" max="11" width="10.7109375" style="21" customWidth="1"/>
    <col min="12" max="12" width="10" style="21" customWidth="1"/>
    <col min="13" max="14" width="9.140625" style="21"/>
    <col min="15" max="15" width="9.7109375" style="21" bestFit="1" customWidth="1"/>
    <col min="16" max="16" width="9.140625" style="21" customWidth="1"/>
    <col min="17" max="16384" width="9.140625" style="21"/>
  </cols>
  <sheetData>
    <row r="1" spans="1:16" ht="15.75" x14ac:dyDescent="0.25">
      <c r="A1" s="12" t="s">
        <v>41</v>
      </c>
      <c r="B1" s="11"/>
      <c r="C1" s="10"/>
      <c r="D1" s="10"/>
      <c r="E1" s="10"/>
      <c r="G1" s="22" t="s">
        <v>40</v>
      </c>
      <c r="H1" s="23"/>
      <c r="I1" s="23"/>
      <c r="J1" s="24"/>
      <c r="K1" s="24"/>
      <c r="L1" s="24"/>
      <c r="M1" s="24"/>
      <c r="N1" s="24"/>
      <c r="O1" s="24"/>
      <c r="P1" s="24"/>
    </row>
    <row r="2" spans="1:16" x14ac:dyDescent="0.25">
      <c r="A2" s="28" t="s">
        <v>0</v>
      </c>
      <c r="B2" s="29" t="s">
        <v>1</v>
      </c>
      <c r="C2" s="29" t="s">
        <v>2</v>
      </c>
      <c r="D2" s="30" t="s">
        <v>25</v>
      </c>
      <c r="E2" s="30" t="s">
        <v>44</v>
      </c>
      <c r="F2" s="25"/>
      <c r="G2" s="16" t="s">
        <v>35</v>
      </c>
      <c r="H2" s="27" t="str">
        <f>TEXT(EDATE(DATEVALUE("1 "&amp;G2),1),"mmmm")</f>
        <v>February</v>
      </c>
      <c r="I2" s="27" t="str">
        <f>TEXT(EDATE(DATEVALUE("1 "&amp;H2),1),"mmmm")</f>
        <v>March</v>
      </c>
      <c r="J2" s="27" t="str">
        <f t="shared" ref="J2:P2" si="0">TEXT(EDATE(DATEVALUE("1 "&amp;I2),1),"mmmm")</f>
        <v>April</v>
      </c>
      <c r="K2" s="27" t="str">
        <f t="shared" si="0"/>
        <v>May</v>
      </c>
      <c r="L2" s="27" t="str">
        <f t="shared" si="0"/>
        <v>June</v>
      </c>
      <c r="M2" s="27" t="str">
        <f t="shared" si="0"/>
        <v>July</v>
      </c>
      <c r="N2" s="27" t="str">
        <f t="shared" si="0"/>
        <v>August</v>
      </c>
      <c r="O2" s="27" t="str">
        <f t="shared" si="0"/>
        <v>September</v>
      </c>
      <c r="P2" s="27" t="str">
        <f t="shared" si="0"/>
        <v>October</v>
      </c>
    </row>
    <row r="3" spans="1:16" x14ac:dyDescent="0.25">
      <c r="A3" s="18"/>
      <c r="B3" s="18" t="s">
        <v>4</v>
      </c>
      <c r="C3" s="18" t="s">
        <v>95</v>
      </c>
      <c r="D3" s="19" t="str">
        <f>IFERROR(IF(C3="20 LBS 11 x 17 DG3 PAPER",_xlfn.IFNA(INDEX(CONSUMPTION!$A:$J,MATCH($C3,CONSUMPTION!$B:$B,0),MATCH(D$2,CONSUMPTION!$1:$1,0)),"")+_xlfn.IFNA(INDEX(CONSUMPTION!$A:$J,MATCH("24 LBS 11 x 17 PAPER",CONSUMPTION!$B:$B,0),MATCH(D$2,CONSUMPTION!$1:$1,0)),0),IF(C3="20 LBS 8.5 x 11 DG3 PAPER",_xlfn.IFNA(INDEX(CONSUMPTION!$A:$J,MATCH($C3,CONSUMPTION!$B:$B,0),MATCH(D$2,CONSUMPTION!$1:$1,0)),"")+_xlfn.IFNA(INDEX(CONSUMPTION!$A:$J,MATCH("20 LBS 8.5 x 11 PAPER",CONSUMPTION!$B:$B,0),MATCH(D$2,CONSUMPTION!$1:$1,0)),0),_xlfn.IFNA(INDEX(CONSUMPTION!$A:$J,MATCH($C3,CONSUMPTION!$B:$B,0),MATCH(D$2,CONSUMPTION!$1:$1,0)),""))),"")</f>
        <v/>
      </c>
      <c r="E3" s="19" t="str">
        <f>IFERROR(IF(C3="20 LBS 11 x 17 DG3 PAPER",_xlfn.IFNA(INDEX(CONSUMPTION!$A:$J,MATCH($C3,CONSUMPTION!$B:$B,0),MATCH("Usage Consumption",CONSUMPTION!$1:$1,0)),"")+_xlfn.IFNA(INDEX(CONSUMPTION!$A:$J,MATCH("24 LBS 11 x 17 PAPER",CONSUMPTION!$B:$B,0),MATCH("Usage Consumption",CONSUMPTION!$1:$1,0)),0),IF(C3="20 LBS 8.5 x 11 DG3 PAPER",_xlfn.IFNA(INDEX(CONSUMPTION!$A:$J,MATCH($C3,CONSUMPTION!$B:$B,0),MATCH("Usage Consumption",CONSUMPTION!$1:$1,0)),"")+_xlfn.IFNA(INDEX(CONSUMPTION!$A:$J,MATCH("20 LBS 8.5 x 11 PAPER",CONSUMPTION!$B:$B,0),MATCH("Usage Consumption",CONSUMPTION!$1:$1,0)),0),_xlfn.IFNA(INDEX(CONSUMPTION!$A:$J,MATCH($C3,CONSUMPTION!$B:$B,0),MATCH("Usage Consumption",CONSUMPTION!$1:$1,0)),""))),"")</f>
        <v/>
      </c>
      <c r="F3" s="25"/>
      <c r="G3" s="17">
        <f>IF(IFERROR(SUM(D3-E3+G39),0)&lt;0,0,IFERROR(SUM(D3-E3+G39),0))</f>
        <v>0</v>
      </c>
      <c r="H3" s="17">
        <f>IF(IFERROR(SUM(G3-$E3+H39),0)&lt;0,0,IFERROR(SUM(G3-$E3+H39),0))</f>
        <v>0</v>
      </c>
      <c r="I3" s="17">
        <f>IF(IFERROR(SUM(H3-$E3+I39),0)&lt;0,0,IFERROR(SUM(H3-$E3+I39),0))</f>
        <v>0</v>
      </c>
      <c r="J3" s="17">
        <f t="shared" ref="J3:P3" si="1">IF(IFERROR(SUM(I3-$E3+J39),0)&lt;0,0,IFERROR(SUM(I3-$E3+J39),0))</f>
        <v>0</v>
      </c>
      <c r="K3" s="17">
        <f t="shared" si="1"/>
        <v>0</v>
      </c>
      <c r="L3" s="17">
        <f t="shared" si="1"/>
        <v>0</v>
      </c>
      <c r="M3" s="17">
        <f t="shared" si="1"/>
        <v>0</v>
      </c>
      <c r="N3" s="17">
        <f t="shared" si="1"/>
        <v>0</v>
      </c>
      <c r="O3" s="17">
        <f t="shared" si="1"/>
        <v>0</v>
      </c>
      <c r="P3" s="17">
        <f t="shared" si="1"/>
        <v>0</v>
      </c>
    </row>
    <row r="4" spans="1:16" x14ac:dyDescent="0.25">
      <c r="A4" s="18"/>
      <c r="B4" s="18" t="s">
        <v>6</v>
      </c>
      <c r="C4" s="18" t="s">
        <v>96</v>
      </c>
      <c r="D4" s="19" t="str">
        <f>IFERROR(IF(C4="20 LBS 11 x 17 DG3 PAPER",_xlfn.IFNA(INDEX(CONSUMPTION!$A:$J,MATCH($C4,CONSUMPTION!$B:$B,0),MATCH(D$2,CONSUMPTION!$1:$1,0)),"")+_xlfn.IFNA(INDEX(CONSUMPTION!$A:$J,MATCH("24 LBS 11 x 17 PAPER",CONSUMPTION!$B:$B,0),MATCH(D$2,CONSUMPTION!$1:$1,0)),0),IF(C4="20 LBS 8.5 x 11 DG3 PAPER",_xlfn.IFNA(INDEX(CONSUMPTION!$A:$J,MATCH($C4,CONSUMPTION!$B:$B,0),MATCH(D$2,CONSUMPTION!$1:$1,0)),"")+_xlfn.IFNA(INDEX(CONSUMPTION!$A:$J,MATCH("20 LBS 8.5 x 11 PAPER",CONSUMPTION!$B:$B,0),MATCH(D$2,CONSUMPTION!$1:$1,0)),0),_xlfn.IFNA(INDEX(CONSUMPTION!$A:$J,MATCH($C4,CONSUMPTION!$B:$B,0),MATCH(D$2,CONSUMPTION!$1:$1,0)),""))),"")</f>
        <v/>
      </c>
      <c r="E4" s="19" t="str">
        <f>IFERROR(IF(C4="20 LBS 11 x 17 DG3 PAPER",_xlfn.IFNA(INDEX(CONSUMPTION!$A:$J,MATCH($C4,CONSUMPTION!$B:$B,0),MATCH("Usage Consumption",CONSUMPTION!$1:$1,0)),"")+_xlfn.IFNA(INDEX(CONSUMPTION!$A:$J,MATCH("24 LBS 11 x 17 PAPER",CONSUMPTION!$B:$B,0),MATCH("Usage Consumption",CONSUMPTION!$1:$1,0)),0),IF(C4="20 LBS 8.5 x 11 DG3 PAPER",_xlfn.IFNA(INDEX(CONSUMPTION!$A:$J,MATCH($C4,CONSUMPTION!$B:$B,0),MATCH("Usage Consumption",CONSUMPTION!$1:$1,0)),"")+_xlfn.IFNA(INDEX(CONSUMPTION!$A:$J,MATCH("20 LBS 8.5 x 11 PAPER",CONSUMPTION!$B:$B,0),MATCH("Usage Consumption",CONSUMPTION!$1:$1,0)),0),_xlfn.IFNA(INDEX(CONSUMPTION!$A:$J,MATCH($C4,CONSUMPTION!$B:$B,0),MATCH("Usage Consumption",CONSUMPTION!$1:$1,0)),""))),"")</f>
        <v/>
      </c>
      <c r="F4" s="25"/>
      <c r="G4" s="17">
        <f t="shared" ref="G4:G35" si="2">IF(IFERROR(SUM(D4-E4+G40),0)&lt;0,0,IFERROR(SUM(D4-E4+G40),0))</f>
        <v>0</v>
      </c>
      <c r="H4" s="17">
        <f t="shared" ref="H4:P19" si="3">IF(IFERROR(SUM(G4-$E4+H40),0)&lt;0,0,IFERROR(SUM(G4-$E4+H40),0))</f>
        <v>0</v>
      </c>
      <c r="I4" s="17">
        <f t="shared" si="3"/>
        <v>0</v>
      </c>
      <c r="J4" s="17">
        <f t="shared" si="3"/>
        <v>0</v>
      </c>
      <c r="K4" s="17">
        <f t="shared" si="3"/>
        <v>0</v>
      </c>
      <c r="L4" s="17">
        <f t="shared" si="3"/>
        <v>0</v>
      </c>
      <c r="M4" s="17">
        <f t="shared" si="3"/>
        <v>0</v>
      </c>
      <c r="N4" s="17">
        <f t="shared" si="3"/>
        <v>0</v>
      </c>
      <c r="O4" s="17">
        <f t="shared" si="3"/>
        <v>0</v>
      </c>
      <c r="P4" s="17">
        <f t="shared" si="3"/>
        <v>0</v>
      </c>
    </row>
    <row r="5" spans="1:16" x14ac:dyDescent="0.25">
      <c r="A5" s="18"/>
      <c r="B5" s="18" t="s">
        <v>45</v>
      </c>
      <c r="C5" s="18" t="s">
        <v>39</v>
      </c>
      <c r="D5" s="19" t="str">
        <f>IFERROR(IF(C5="20 LBS 11 x 17 DG3 PAPER",_xlfn.IFNA(INDEX(CONSUMPTION!$A:$J,MATCH($C5,CONSUMPTION!$B:$B,0),MATCH(D$2,CONSUMPTION!$1:$1,0)),"")+_xlfn.IFNA(INDEX(CONSUMPTION!$A:$J,MATCH("24 LBS 11 x 17 PAPER",CONSUMPTION!$B:$B,0),MATCH(D$2,CONSUMPTION!$1:$1,0)),0),IF(C5="20 LBS 8.5 x 11 DG3 PAPER",_xlfn.IFNA(INDEX(CONSUMPTION!$A:$J,MATCH($C5,CONSUMPTION!$B:$B,0),MATCH(D$2,CONSUMPTION!$1:$1,0)),"")+_xlfn.IFNA(INDEX(CONSUMPTION!$A:$J,MATCH("20 LBS 8.5 x 11 PAPER",CONSUMPTION!$B:$B,0),MATCH(D$2,CONSUMPTION!$1:$1,0)),0),_xlfn.IFNA(INDEX(CONSUMPTION!$A:$J,MATCH($C5,CONSUMPTION!$B:$B,0),MATCH(D$2,CONSUMPTION!$1:$1,0)),""))),"")</f>
        <v/>
      </c>
      <c r="E5" s="19" t="str">
        <f>IFERROR(IF(C5="20 LBS 11 x 17 DG3 PAPER",_xlfn.IFNA(INDEX(CONSUMPTION!$A:$J,MATCH($C5,CONSUMPTION!$B:$B,0),MATCH("Usage Consumption",CONSUMPTION!$1:$1,0)),"")+_xlfn.IFNA(INDEX(CONSUMPTION!$A:$J,MATCH("24 LBS 11 x 17 PAPER",CONSUMPTION!$B:$B,0),MATCH("Usage Consumption",CONSUMPTION!$1:$1,0)),0),IF(C5="20 LBS 8.5 x 11 DG3 PAPER",_xlfn.IFNA(INDEX(CONSUMPTION!$A:$J,MATCH($C5,CONSUMPTION!$B:$B,0),MATCH("Usage Consumption",CONSUMPTION!$1:$1,0)),"")+_xlfn.IFNA(INDEX(CONSUMPTION!$A:$J,MATCH("20 LBS 8.5 x 11 PAPER",CONSUMPTION!$B:$B,0),MATCH("Usage Consumption",CONSUMPTION!$1:$1,0)),0),_xlfn.IFNA(INDEX(CONSUMPTION!$A:$J,MATCH($C5,CONSUMPTION!$B:$B,0),MATCH("Usage Consumption",CONSUMPTION!$1:$1,0)),""))),"")</f>
        <v/>
      </c>
      <c r="F5" s="25"/>
      <c r="G5" s="17">
        <f t="shared" si="2"/>
        <v>0</v>
      </c>
      <c r="H5" s="17">
        <f t="shared" si="3"/>
        <v>0</v>
      </c>
      <c r="I5" s="17">
        <f t="shared" si="3"/>
        <v>0</v>
      </c>
      <c r="J5" s="17">
        <f t="shared" si="3"/>
        <v>0</v>
      </c>
      <c r="K5" s="17">
        <f t="shared" si="3"/>
        <v>0</v>
      </c>
      <c r="L5" s="17">
        <f t="shared" si="3"/>
        <v>0</v>
      </c>
      <c r="M5" s="17">
        <f t="shared" si="3"/>
        <v>0</v>
      </c>
      <c r="N5" s="17">
        <f t="shared" si="3"/>
        <v>0</v>
      </c>
      <c r="O5" s="17">
        <f t="shared" si="3"/>
        <v>0</v>
      </c>
      <c r="P5" s="17">
        <f t="shared" si="3"/>
        <v>0</v>
      </c>
    </row>
    <row r="6" spans="1:16" x14ac:dyDescent="0.25">
      <c r="A6" s="18"/>
      <c r="B6" s="18" t="s">
        <v>47</v>
      </c>
      <c r="C6" s="18" t="s">
        <v>46</v>
      </c>
      <c r="D6" s="19" t="str">
        <f>IFERROR(IF(C6="20 LBS 11 x 17 DG3 PAPER",_xlfn.IFNA(INDEX(CONSUMPTION!$A:$J,MATCH($C6,CONSUMPTION!$B:$B,0),MATCH(D$2,CONSUMPTION!$1:$1,0)),"")+_xlfn.IFNA(INDEX(CONSUMPTION!$A:$J,MATCH("24 LBS 11 x 17 PAPER",CONSUMPTION!$B:$B,0),MATCH(D$2,CONSUMPTION!$1:$1,0)),0),IF(C6="20 LBS 8.5 x 11 DG3 PAPER",_xlfn.IFNA(INDEX(CONSUMPTION!$A:$J,MATCH($C6,CONSUMPTION!$B:$B,0),MATCH(D$2,CONSUMPTION!$1:$1,0)),"")+_xlfn.IFNA(INDEX(CONSUMPTION!$A:$J,MATCH("20 LBS 8.5 x 11 PAPER",CONSUMPTION!$B:$B,0),MATCH(D$2,CONSUMPTION!$1:$1,0)),0),_xlfn.IFNA(INDEX(CONSUMPTION!$A:$J,MATCH($C6,CONSUMPTION!$B:$B,0),MATCH(D$2,CONSUMPTION!$1:$1,0)),""))),"")</f>
        <v/>
      </c>
      <c r="E6" s="19" t="str">
        <f>IFERROR(IF(C6="20 LBS 11 x 17 DG3 PAPER",_xlfn.IFNA(INDEX(CONSUMPTION!$A:$J,MATCH($C6,CONSUMPTION!$B:$B,0),MATCH("Usage Consumption",CONSUMPTION!$1:$1,0)),"")+_xlfn.IFNA(INDEX(CONSUMPTION!$A:$J,MATCH("24 LBS 11 x 17 PAPER",CONSUMPTION!$B:$B,0),MATCH("Usage Consumption",CONSUMPTION!$1:$1,0)),0),IF(C6="20 LBS 8.5 x 11 DG3 PAPER",_xlfn.IFNA(INDEX(CONSUMPTION!$A:$J,MATCH($C6,CONSUMPTION!$B:$B,0),MATCH("Usage Consumption",CONSUMPTION!$1:$1,0)),"")+_xlfn.IFNA(INDEX(CONSUMPTION!$A:$J,MATCH("20 LBS 8.5 x 11 PAPER",CONSUMPTION!$B:$B,0),MATCH("Usage Consumption",CONSUMPTION!$1:$1,0)),0),_xlfn.IFNA(INDEX(CONSUMPTION!$A:$J,MATCH($C6,CONSUMPTION!$B:$B,0),MATCH("Usage Consumption",CONSUMPTION!$1:$1,0)),""))),"")</f>
        <v/>
      </c>
      <c r="F6" s="25"/>
      <c r="G6" s="17">
        <f t="shared" si="2"/>
        <v>0</v>
      </c>
      <c r="H6" s="17">
        <f t="shared" si="3"/>
        <v>0</v>
      </c>
      <c r="I6" s="17">
        <f t="shared" si="3"/>
        <v>0</v>
      </c>
      <c r="J6" s="17">
        <f t="shared" si="3"/>
        <v>0</v>
      </c>
      <c r="K6" s="17">
        <f t="shared" si="3"/>
        <v>0</v>
      </c>
      <c r="L6" s="17">
        <f t="shared" si="3"/>
        <v>0</v>
      </c>
      <c r="M6" s="17">
        <f t="shared" si="3"/>
        <v>0</v>
      </c>
      <c r="N6" s="17">
        <f t="shared" si="3"/>
        <v>0</v>
      </c>
      <c r="O6" s="17">
        <f t="shared" si="3"/>
        <v>0</v>
      </c>
      <c r="P6" s="17">
        <f t="shared" si="3"/>
        <v>0</v>
      </c>
    </row>
    <row r="7" spans="1:16" x14ac:dyDescent="0.25">
      <c r="A7" s="18"/>
      <c r="B7" s="18" t="s">
        <v>48</v>
      </c>
      <c r="C7" s="18" t="s">
        <v>48</v>
      </c>
      <c r="D7" s="19" t="str">
        <f>IFERROR(IF(C7="20 LBS 11 x 17 DG3 PAPER",_xlfn.IFNA(INDEX(CONSUMPTION!$A:$J,MATCH($C7,CONSUMPTION!$B:$B,0),MATCH(D$2,CONSUMPTION!$1:$1,0)),"")+_xlfn.IFNA(INDEX(CONSUMPTION!$A:$J,MATCH("24 LBS 11 x 17 PAPER",CONSUMPTION!$B:$B,0),MATCH(D$2,CONSUMPTION!$1:$1,0)),0),IF(C7="20 LBS 8.5 x 11 DG3 PAPER",_xlfn.IFNA(INDEX(CONSUMPTION!$A:$J,MATCH($C7,CONSUMPTION!$B:$B,0),MATCH(D$2,CONSUMPTION!$1:$1,0)),"")+_xlfn.IFNA(INDEX(CONSUMPTION!$A:$J,MATCH("20 LBS 8.5 x 11 PAPER",CONSUMPTION!$B:$B,0),MATCH(D$2,CONSUMPTION!$1:$1,0)),0),_xlfn.IFNA(INDEX(CONSUMPTION!$A:$J,MATCH($C7,CONSUMPTION!$B:$B,0),MATCH(D$2,CONSUMPTION!$1:$1,0)),""))),"")</f>
        <v/>
      </c>
      <c r="E7" s="19" t="str">
        <f>IFERROR(IF(C7="20 LBS 11 x 17 DG3 PAPER",_xlfn.IFNA(INDEX(CONSUMPTION!$A:$J,MATCH($C7,CONSUMPTION!$B:$B,0),MATCH("Usage Consumption",CONSUMPTION!$1:$1,0)),"")+_xlfn.IFNA(INDEX(CONSUMPTION!$A:$J,MATCH("24 LBS 11 x 17 PAPER",CONSUMPTION!$B:$B,0),MATCH("Usage Consumption",CONSUMPTION!$1:$1,0)),0),IF(C7="20 LBS 8.5 x 11 DG3 PAPER",_xlfn.IFNA(INDEX(CONSUMPTION!$A:$J,MATCH($C7,CONSUMPTION!$B:$B,0),MATCH("Usage Consumption",CONSUMPTION!$1:$1,0)),"")+_xlfn.IFNA(INDEX(CONSUMPTION!$A:$J,MATCH("20 LBS 8.5 x 11 PAPER",CONSUMPTION!$B:$B,0),MATCH("Usage Consumption",CONSUMPTION!$1:$1,0)),0),_xlfn.IFNA(INDEX(CONSUMPTION!$A:$J,MATCH($C7,CONSUMPTION!$B:$B,0),MATCH("Usage Consumption",CONSUMPTION!$1:$1,0)),""))),"")</f>
        <v/>
      </c>
      <c r="F7" s="25"/>
      <c r="G7" s="17">
        <f t="shared" si="2"/>
        <v>0</v>
      </c>
      <c r="H7" s="17">
        <f t="shared" si="3"/>
        <v>0</v>
      </c>
      <c r="I7" s="17">
        <f t="shared" si="3"/>
        <v>0</v>
      </c>
      <c r="J7" s="17">
        <f t="shared" si="3"/>
        <v>0</v>
      </c>
      <c r="K7" s="17">
        <f t="shared" si="3"/>
        <v>0</v>
      </c>
      <c r="L7" s="17">
        <f t="shared" si="3"/>
        <v>0</v>
      </c>
      <c r="M7" s="17">
        <f t="shared" si="3"/>
        <v>0</v>
      </c>
      <c r="N7" s="17">
        <f t="shared" si="3"/>
        <v>0</v>
      </c>
      <c r="O7" s="17">
        <f t="shared" si="3"/>
        <v>0</v>
      </c>
      <c r="P7" s="17">
        <f t="shared" si="3"/>
        <v>0</v>
      </c>
    </row>
    <row r="8" spans="1:16" x14ac:dyDescent="0.25">
      <c r="A8" s="18"/>
      <c r="B8" s="18" t="s">
        <v>109</v>
      </c>
      <c r="C8" s="18" t="s">
        <v>97</v>
      </c>
      <c r="D8" s="19" t="str">
        <f>IFERROR(IF(C8="20 LBS 11 x 17 DG3 PAPER",_xlfn.IFNA(INDEX(CONSUMPTION!$A:$J,MATCH($C8,CONSUMPTION!$B:$B,0),MATCH(D$2,CONSUMPTION!$1:$1,0)),"")+_xlfn.IFNA(INDEX(CONSUMPTION!$A:$J,MATCH("24 LBS 11 x 17 PAPER",CONSUMPTION!$B:$B,0),MATCH(D$2,CONSUMPTION!$1:$1,0)),0),IF(C8="20 LBS 8.5 x 11 DG3 PAPER",_xlfn.IFNA(INDEX(CONSUMPTION!$A:$J,MATCH($C8,CONSUMPTION!$B:$B,0),MATCH(D$2,CONSUMPTION!$1:$1,0)),"")+_xlfn.IFNA(INDEX(CONSUMPTION!$A:$J,MATCH("20 LBS 8.5 x 11 PAPER",CONSUMPTION!$B:$B,0),MATCH(D$2,CONSUMPTION!$1:$1,0)),0),_xlfn.IFNA(INDEX(CONSUMPTION!$A:$J,MATCH($C8,CONSUMPTION!$B:$B,0),MATCH(D$2,CONSUMPTION!$1:$1,0)),""))),"")</f>
        <v/>
      </c>
      <c r="E8" s="19" t="str">
        <f>IFERROR(IF(C8="20 LBS 11 x 17 DG3 PAPER",_xlfn.IFNA(INDEX(CONSUMPTION!$A:$J,MATCH($C8,CONSUMPTION!$B:$B,0),MATCH("Usage Consumption",CONSUMPTION!$1:$1,0)),"")+_xlfn.IFNA(INDEX(CONSUMPTION!$A:$J,MATCH("24 LBS 11 x 17 PAPER",CONSUMPTION!$B:$B,0),MATCH("Usage Consumption",CONSUMPTION!$1:$1,0)),0),IF(C8="20 LBS 8.5 x 11 DG3 PAPER",_xlfn.IFNA(INDEX(CONSUMPTION!$A:$J,MATCH($C8,CONSUMPTION!$B:$B,0),MATCH("Usage Consumption",CONSUMPTION!$1:$1,0)),"")+_xlfn.IFNA(INDEX(CONSUMPTION!$A:$J,MATCH("20 LBS 8.5 x 11 PAPER",CONSUMPTION!$B:$B,0),MATCH("Usage Consumption",CONSUMPTION!$1:$1,0)),0),_xlfn.IFNA(INDEX(CONSUMPTION!$A:$J,MATCH($C8,CONSUMPTION!$B:$B,0),MATCH("Usage Consumption",CONSUMPTION!$1:$1,0)),""))),"")</f>
        <v/>
      </c>
      <c r="F8" s="25"/>
      <c r="G8" s="17">
        <f t="shared" si="2"/>
        <v>0</v>
      </c>
      <c r="H8" s="17">
        <f t="shared" si="3"/>
        <v>0</v>
      </c>
      <c r="I8" s="17">
        <f t="shared" si="3"/>
        <v>0</v>
      </c>
      <c r="J8" s="17">
        <f t="shared" si="3"/>
        <v>0</v>
      </c>
      <c r="K8" s="17">
        <f t="shared" si="3"/>
        <v>0</v>
      </c>
      <c r="L8" s="17">
        <f t="shared" si="3"/>
        <v>0</v>
      </c>
      <c r="M8" s="17">
        <f t="shared" si="3"/>
        <v>0</v>
      </c>
      <c r="N8" s="17">
        <f t="shared" si="3"/>
        <v>0</v>
      </c>
      <c r="O8" s="17">
        <f t="shared" si="3"/>
        <v>0</v>
      </c>
      <c r="P8" s="17">
        <f t="shared" si="3"/>
        <v>0</v>
      </c>
    </row>
    <row r="9" spans="1:16" x14ac:dyDescent="0.25">
      <c r="A9" s="18"/>
      <c r="B9" s="18" t="s">
        <v>10</v>
      </c>
      <c r="C9" s="18" t="s">
        <v>11</v>
      </c>
      <c r="D9" s="19" t="str">
        <f>IFERROR(IF(C9="20 LBS 11 x 17 DG3 PAPER",_xlfn.IFNA(INDEX(CONSUMPTION!$A:$J,MATCH($C9,CONSUMPTION!$B:$B,0),MATCH(D$2,CONSUMPTION!$1:$1,0)),"")+_xlfn.IFNA(INDEX(CONSUMPTION!$A:$J,MATCH("24 LBS 11 x 17 PAPER",CONSUMPTION!$B:$B,0),MATCH(D$2,CONSUMPTION!$1:$1,0)),0),IF(C9="20 LBS 8.5 x 11 DG3 PAPER",_xlfn.IFNA(INDEX(CONSUMPTION!$A:$J,MATCH($C9,CONSUMPTION!$B:$B,0),MATCH(D$2,CONSUMPTION!$1:$1,0)),"")+_xlfn.IFNA(INDEX(CONSUMPTION!$A:$J,MATCH("20 LBS 8.5 x 11 PAPER",CONSUMPTION!$B:$B,0),MATCH(D$2,CONSUMPTION!$1:$1,0)),0),_xlfn.IFNA(INDEX(CONSUMPTION!$A:$J,MATCH($C9,CONSUMPTION!$B:$B,0),MATCH(D$2,CONSUMPTION!$1:$1,0)),""))),"")</f>
        <v/>
      </c>
      <c r="E9" s="19" t="str">
        <f>IFERROR(IF(C9="20 LBS 11 x 17 DG3 PAPER",_xlfn.IFNA(INDEX(CONSUMPTION!$A:$J,MATCH($C9,CONSUMPTION!$B:$B,0),MATCH("Usage Consumption",CONSUMPTION!$1:$1,0)),"")+_xlfn.IFNA(INDEX(CONSUMPTION!$A:$J,MATCH("24 LBS 11 x 17 PAPER",CONSUMPTION!$B:$B,0),MATCH("Usage Consumption",CONSUMPTION!$1:$1,0)),0),IF(C9="20 LBS 8.5 x 11 DG3 PAPER",_xlfn.IFNA(INDEX(CONSUMPTION!$A:$J,MATCH($C9,CONSUMPTION!$B:$B,0),MATCH("Usage Consumption",CONSUMPTION!$1:$1,0)),"")+_xlfn.IFNA(INDEX(CONSUMPTION!$A:$J,MATCH("20 LBS 8.5 x 11 PAPER",CONSUMPTION!$B:$B,0),MATCH("Usage Consumption",CONSUMPTION!$1:$1,0)),0),_xlfn.IFNA(INDEX(CONSUMPTION!$A:$J,MATCH($C9,CONSUMPTION!$B:$B,0),MATCH("Usage Consumption",CONSUMPTION!$1:$1,0)),""))),"")</f>
        <v/>
      </c>
      <c r="F9" s="25"/>
      <c r="G9" s="17">
        <f t="shared" si="2"/>
        <v>0</v>
      </c>
      <c r="H9" s="17">
        <f t="shared" si="3"/>
        <v>0</v>
      </c>
      <c r="I9" s="17">
        <f t="shared" si="3"/>
        <v>0</v>
      </c>
      <c r="J9" s="17">
        <f t="shared" si="3"/>
        <v>0</v>
      </c>
      <c r="K9" s="17">
        <f t="shared" si="3"/>
        <v>0</v>
      </c>
      <c r="L9" s="17">
        <f t="shared" si="3"/>
        <v>0</v>
      </c>
      <c r="M9" s="17">
        <f t="shared" si="3"/>
        <v>0</v>
      </c>
      <c r="N9" s="17">
        <f t="shared" si="3"/>
        <v>0</v>
      </c>
      <c r="O9" s="17">
        <f t="shared" si="3"/>
        <v>0</v>
      </c>
      <c r="P9" s="17">
        <f t="shared" si="3"/>
        <v>0</v>
      </c>
    </row>
    <row r="10" spans="1:16" x14ac:dyDescent="0.25">
      <c r="A10" s="18"/>
      <c r="B10" s="18" t="s">
        <v>12</v>
      </c>
      <c r="C10" s="18" t="s">
        <v>13</v>
      </c>
      <c r="D10" s="19" t="str">
        <f>IFERROR(IF(C10="20 LBS 11 x 17 DG3 PAPER",_xlfn.IFNA(INDEX(CONSUMPTION!$A:$J,MATCH($C10,CONSUMPTION!$B:$B,0),MATCH(D$2,CONSUMPTION!$1:$1,0)),"")+_xlfn.IFNA(INDEX(CONSUMPTION!$A:$J,MATCH("24 LBS 11 x 17 PAPER",CONSUMPTION!$B:$B,0),MATCH(D$2,CONSUMPTION!$1:$1,0)),0),IF(C10="20 LBS 8.5 x 11 DG3 PAPER",_xlfn.IFNA(INDEX(CONSUMPTION!$A:$J,MATCH($C10,CONSUMPTION!$B:$B,0),MATCH(D$2,CONSUMPTION!$1:$1,0)),"")+_xlfn.IFNA(INDEX(CONSUMPTION!$A:$J,MATCH("20 LBS 8.5 x 11 PAPER",CONSUMPTION!$B:$B,0),MATCH(D$2,CONSUMPTION!$1:$1,0)),0),_xlfn.IFNA(INDEX(CONSUMPTION!$A:$J,MATCH($C10,CONSUMPTION!$B:$B,0),MATCH(D$2,CONSUMPTION!$1:$1,0)),""))),"")</f>
        <v/>
      </c>
      <c r="E10" s="19" t="str">
        <f>IFERROR(IF(C10="20 LBS 11 x 17 DG3 PAPER",_xlfn.IFNA(INDEX(CONSUMPTION!$A:$J,MATCH($C10,CONSUMPTION!$B:$B,0),MATCH("Usage Consumption",CONSUMPTION!$1:$1,0)),"")+_xlfn.IFNA(INDEX(CONSUMPTION!$A:$J,MATCH("24 LBS 11 x 17 PAPER",CONSUMPTION!$B:$B,0),MATCH("Usage Consumption",CONSUMPTION!$1:$1,0)),0),IF(C10="20 LBS 8.5 x 11 DG3 PAPER",_xlfn.IFNA(INDEX(CONSUMPTION!$A:$J,MATCH($C10,CONSUMPTION!$B:$B,0),MATCH("Usage Consumption",CONSUMPTION!$1:$1,0)),"")+_xlfn.IFNA(INDEX(CONSUMPTION!$A:$J,MATCH("20 LBS 8.5 x 11 PAPER",CONSUMPTION!$B:$B,0),MATCH("Usage Consumption",CONSUMPTION!$1:$1,0)),0),_xlfn.IFNA(INDEX(CONSUMPTION!$A:$J,MATCH($C10,CONSUMPTION!$B:$B,0),MATCH("Usage Consumption",CONSUMPTION!$1:$1,0)),""))),"")</f>
        <v/>
      </c>
      <c r="F10" s="25"/>
      <c r="G10" s="17">
        <f t="shared" si="2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7">
        <f t="shared" si="3"/>
        <v>0</v>
      </c>
      <c r="N10" s="17">
        <f t="shared" si="3"/>
        <v>0</v>
      </c>
      <c r="O10" s="17">
        <f t="shared" si="3"/>
        <v>0</v>
      </c>
      <c r="P10" s="17">
        <f t="shared" si="3"/>
        <v>0</v>
      </c>
    </row>
    <row r="11" spans="1:16" x14ac:dyDescent="0.25">
      <c r="A11" s="18"/>
      <c r="B11" s="18" t="s">
        <v>14</v>
      </c>
      <c r="C11" s="18" t="s">
        <v>15</v>
      </c>
      <c r="D11" s="19" t="str">
        <f>IFERROR(IF(C11="20 LBS 11 x 17 DG3 PAPER",_xlfn.IFNA(INDEX(CONSUMPTION!$A:$J,MATCH($C11,CONSUMPTION!$B:$B,0),MATCH(D$2,CONSUMPTION!$1:$1,0)),"")+_xlfn.IFNA(INDEX(CONSUMPTION!$A:$J,MATCH("24 LBS 11 x 17 PAPER",CONSUMPTION!$B:$B,0),MATCH(D$2,CONSUMPTION!$1:$1,0)),0),IF(C11="20 LBS 8.5 x 11 DG3 PAPER",_xlfn.IFNA(INDEX(CONSUMPTION!$A:$J,MATCH($C11,CONSUMPTION!$B:$B,0),MATCH(D$2,CONSUMPTION!$1:$1,0)),"")+_xlfn.IFNA(INDEX(CONSUMPTION!$A:$J,MATCH("20 LBS 8.5 x 11 PAPER",CONSUMPTION!$B:$B,0),MATCH(D$2,CONSUMPTION!$1:$1,0)),0),_xlfn.IFNA(INDEX(CONSUMPTION!$A:$J,MATCH($C11,CONSUMPTION!$B:$B,0),MATCH(D$2,CONSUMPTION!$1:$1,0)),""))),"")</f>
        <v/>
      </c>
      <c r="E11" s="19" t="str">
        <f>IFERROR(IF(C11="20 LBS 11 x 17 DG3 PAPER",_xlfn.IFNA(INDEX(CONSUMPTION!$A:$J,MATCH($C11,CONSUMPTION!$B:$B,0),MATCH("Usage Consumption",CONSUMPTION!$1:$1,0)),"")+_xlfn.IFNA(INDEX(CONSUMPTION!$A:$J,MATCH("24 LBS 11 x 17 PAPER",CONSUMPTION!$B:$B,0),MATCH("Usage Consumption",CONSUMPTION!$1:$1,0)),0),IF(C11="20 LBS 8.5 x 11 DG3 PAPER",_xlfn.IFNA(INDEX(CONSUMPTION!$A:$J,MATCH($C11,CONSUMPTION!$B:$B,0),MATCH("Usage Consumption",CONSUMPTION!$1:$1,0)),"")+_xlfn.IFNA(INDEX(CONSUMPTION!$A:$J,MATCH("20 LBS 8.5 x 11 PAPER",CONSUMPTION!$B:$B,0),MATCH("Usage Consumption",CONSUMPTION!$1:$1,0)),0),_xlfn.IFNA(INDEX(CONSUMPTION!$A:$J,MATCH($C11,CONSUMPTION!$B:$B,0),MATCH("Usage Consumption",CONSUMPTION!$1:$1,0)),""))),"")</f>
        <v/>
      </c>
      <c r="F11" s="25"/>
      <c r="G11" s="17">
        <f t="shared" si="2"/>
        <v>0</v>
      </c>
      <c r="H11" s="17">
        <f t="shared" si="3"/>
        <v>0</v>
      </c>
      <c r="I11" s="17">
        <f t="shared" si="3"/>
        <v>0</v>
      </c>
      <c r="J11" s="17">
        <f t="shared" si="3"/>
        <v>0</v>
      </c>
      <c r="K11" s="17">
        <f t="shared" si="3"/>
        <v>0</v>
      </c>
      <c r="L11" s="17">
        <f t="shared" si="3"/>
        <v>0</v>
      </c>
      <c r="M11" s="17">
        <f t="shared" si="3"/>
        <v>0</v>
      </c>
      <c r="N11" s="17">
        <f t="shared" si="3"/>
        <v>0</v>
      </c>
      <c r="O11" s="17">
        <f t="shared" si="3"/>
        <v>0</v>
      </c>
      <c r="P11" s="17">
        <f t="shared" si="3"/>
        <v>0</v>
      </c>
    </row>
    <row r="12" spans="1:16" x14ac:dyDescent="0.25">
      <c r="A12" s="18"/>
      <c r="B12" s="18" t="s">
        <v>26</v>
      </c>
      <c r="C12" s="18" t="s">
        <v>110</v>
      </c>
      <c r="D12" s="19" t="str">
        <f>IFERROR(IF(C12="20 LBS 11 x 17 DG3 PAPER",_xlfn.IFNA(INDEX(CONSUMPTION!$A:$J,MATCH($C12,CONSUMPTION!$B:$B,0),MATCH(D$2,CONSUMPTION!$1:$1,0)),"")+_xlfn.IFNA(INDEX(CONSUMPTION!$A:$J,MATCH("24 LBS 11 x 17 PAPER",CONSUMPTION!$B:$B,0),MATCH(D$2,CONSUMPTION!$1:$1,0)),0),IF(C12="20 LBS 8.5 x 11 DG3 PAPER",_xlfn.IFNA(INDEX(CONSUMPTION!$A:$J,MATCH($C12,CONSUMPTION!$B:$B,0),MATCH(D$2,CONSUMPTION!$1:$1,0)),"")+_xlfn.IFNA(INDEX(CONSUMPTION!$A:$J,MATCH("20 LBS 8.5 x 11 PAPER",CONSUMPTION!$B:$B,0),MATCH(D$2,CONSUMPTION!$1:$1,0)),0),_xlfn.IFNA(INDEX(CONSUMPTION!$A:$J,MATCH($C12,CONSUMPTION!$B:$B,0),MATCH(D$2,CONSUMPTION!$1:$1,0)),""))),"")</f>
        <v/>
      </c>
      <c r="E12" s="19" t="str">
        <f>IFERROR(IF(C12="20 LBS 11 x 17 DG3 PAPER",_xlfn.IFNA(INDEX(CONSUMPTION!$A:$J,MATCH($C12,CONSUMPTION!$B:$B,0),MATCH("Usage Consumption",CONSUMPTION!$1:$1,0)),"")+_xlfn.IFNA(INDEX(CONSUMPTION!$A:$J,MATCH("24 LBS 11 x 17 PAPER",CONSUMPTION!$B:$B,0),MATCH("Usage Consumption",CONSUMPTION!$1:$1,0)),0),IF(C12="20 LBS 8.5 x 11 DG3 PAPER",_xlfn.IFNA(INDEX(CONSUMPTION!$A:$J,MATCH($C12,CONSUMPTION!$B:$B,0),MATCH("Usage Consumption",CONSUMPTION!$1:$1,0)),"")+_xlfn.IFNA(INDEX(CONSUMPTION!$A:$J,MATCH("20 LBS 8.5 x 11 PAPER",CONSUMPTION!$B:$B,0),MATCH("Usage Consumption",CONSUMPTION!$1:$1,0)),0),_xlfn.IFNA(INDEX(CONSUMPTION!$A:$J,MATCH($C12,CONSUMPTION!$B:$B,0),MATCH("Usage Consumption",CONSUMPTION!$1:$1,0)),""))),"")</f>
        <v/>
      </c>
      <c r="F12" s="25"/>
      <c r="G12" s="17">
        <f t="shared" si="2"/>
        <v>0</v>
      </c>
      <c r="H12" s="17">
        <f t="shared" si="3"/>
        <v>0</v>
      </c>
      <c r="I12" s="17">
        <f t="shared" si="3"/>
        <v>0</v>
      </c>
      <c r="J12" s="17">
        <f t="shared" si="3"/>
        <v>0</v>
      </c>
      <c r="K12" s="17">
        <f t="shared" si="3"/>
        <v>0</v>
      </c>
      <c r="L12" s="17">
        <f t="shared" si="3"/>
        <v>0</v>
      </c>
      <c r="M12" s="17">
        <f t="shared" si="3"/>
        <v>0</v>
      </c>
      <c r="N12" s="17">
        <f t="shared" si="3"/>
        <v>0</v>
      </c>
      <c r="O12" s="17">
        <f t="shared" si="3"/>
        <v>0</v>
      </c>
      <c r="P12" s="17">
        <f t="shared" si="3"/>
        <v>0</v>
      </c>
    </row>
    <row r="13" spans="1:16" x14ac:dyDescent="0.25">
      <c r="A13" s="18"/>
      <c r="B13" s="18" t="s">
        <v>52</v>
      </c>
      <c r="C13" s="18" t="s">
        <v>53</v>
      </c>
      <c r="D13" s="19" t="str">
        <f>IFERROR(IF(C13="20 LBS 11 x 17 DG3 PAPER",_xlfn.IFNA(INDEX(CONSUMPTION!$A:$J,MATCH($C13,CONSUMPTION!$B:$B,0),MATCH(D$2,CONSUMPTION!$1:$1,0)),"")+_xlfn.IFNA(INDEX(CONSUMPTION!$A:$J,MATCH("24 LBS 11 x 17 PAPER",CONSUMPTION!$B:$B,0),MATCH(D$2,CONSUMPTION!$1:$1,0)),0),IF(C13="20 LBS 8.5 x 11 DG3 PAPER",_xlfn.IFNA(INDEX(CONSUMPTION!$A:$J,MATCH($C13,CONSUMPTION!$B:$B,0),MATCH(D$2,CONSUMPTION!$1:$1,0)),"")+_xlfn.IFNA(INDEX(CONSUMPTION!$A:$J,MATCH("20 LBS 8.5 x 11 PAPER",CONSUMPTION!$B:$B,0),MATCH(D$2,CONSUMPTION!$1:$1,0)),0),_xlfn.IFNA(INDEX(CONSUMPTION!$A:$J,MATCH($C13,CONSUMPTION!$B:$B,0),MATCH(D$2,CONSUMPTION!$1:$1,0)),""))),"")</f>
        <v/>
      </c>
      <c r="E13" s="19" t="str">
        <f>IFERROR(IF(C13="20 LBS 11 x 17 DG3 PAPER",_xlfn.IFNA(INDEX(CONSUMPTION!$A:$J,MATCH($C13,CONSUMPTION!$B:$B,0),MATCH("Usage Consumption",CONSUMPTION!$1:$1,0)),"")+_xlfn.IFNA(INDEX(CONSUMPTION!$A:$J,MATCH("24 LBS 11 x 17 PAPER",CONSUMPTION!$B:$B,0),MATCH("Usage Consumption",CONSUMPTION!$1:$1,0)),0),IF(C13="20 LBS 8.5 x 11 DG3 PAPER",_xlfn.IFNA(INDEX(CONSUMPTION!$A:$J,MATCH($C13,CONSUMPTION!$B:$B,0),MATCH("Usage Consumption",CONSUMPTION!$1:$1,0)),"")+_xlfn.IFNA(INDEX(CONSUMPTION!$A:$J,MATCH("20 LBS 8.5 x 11 PAPER",CONSUMPTION!$B:$B,0),MATCH("Usage Consumption",CONSUMPTION!$1:$1,0)),0),_xlfn.IFNA(INDEX(CONSUMPTION!$A:$J,MATCH($C13,CONSUMPTION!$B:$B,0),MATCH("Usage Consumption",CONSUMPTION!$1:$1,0)),""))),"")</f>
        <v/>
      </c>
      <c r="F13" s="25"/>
      <c r="G13" s="17">
        <f t="shared" si="2"/>
        <v>0</v>
      </c>
      <c r="H13" s="17">
        <f t="shared" si="3"/>
        <v>0</v>
      </c>
      <c r="I13" s="17">
        <f t="shared" si="3"/>
        <v>0</v>
      </c>
      <c r="J13" s="17">
        <f t="shared" si="3"/>
        <v>0</v>
      </c>
      <c r="K13" s="17">
        <f t="shared" si="3"/>
        <v>0</v>
      </c>
      <c r="L13" s="17">
        <f t="shared" si="3"/>
        <v>0</v>
      </c>
      <c r="M13" s="17">
        <f t="shared" si="3"/>
        <v>0</v>
      </c>
      <c r="N13" s="17">
        <f t="shared" si="3"/>
        <v>0</v>
      </c>
      <c r="O13" s="17">
        <f t="shared" si="3"/>
        <v>0</v>
      </c>
      <c r="P13" s="17">
        <f t="shared" si="3"/>
        <v>0</v>
      </c>
    </row>
    <row r="14" spans="1:16" x14ac:dyDescent="0.25">
      <c r="A14" s="18"/>
      <c r="B14" s="18" t="s">
        <v>54</v>
      </c>
      <c r="C14" s="18" t="s">
        <v>55</v>
      </c>
      <c r="D14" s="19" t="str">
        <f>IFERROR(IF(C14="20 LBS 11 x 17 DG3 PAPER",_xlfn.IFNA(INDEX(CONSUMPTION!$A:$J,MATCH($C14,CONSUMPTION!$B:$B,0),MATCH(D$2,CONSUMPTION!$1:$1,0)),"")+_xlfn.IFNA(INDEX(CONSUMPTION!$A:$J,MATCH("24 LBS 11 x 17 PAPER",CONSUMPTION!$B:$B,0),MATCH(D$2,CONSUMPTION!$1:$1,0)),0),IF(C14="20 LBS 8.5 x 11 DG3 PAPER",_xlfn.IFNA(INDEX(CONSUMPTION!$A:$J,MATCH($C14,CONSUMPTION!$B:$B,0),MATCH(D$2,CONSUMPTION!$1:$1,0)),"")+_xlfn.IFNA(INDEX(CONSUMPTION!$A:$J,MATCH("20 LBS 8.5 x 11 PAPER",CONSUMPTION!$B:$B,0),MATCH(D$2,CONSUMPTION!$1:$1,0)),0),_xlfn.IFNA(INDEX(CONSUMPTION!$A:$J,MATCH($C14,CONSUMPTION!$B:$B,0),MATCH(D$2,CONSUMPTION!$1:$1,0)),""))),"")</f>
        <v/>
      </c>
      <c r="E14" s="19" t="str">
        <f>IFERROR(IF(C14="20 LBS 11 x 17 DG3 PAPER",_xlfn.IFNA(INDEX(CONSUMPTION!$A:$J,MATCH($C14,CONSUMPTION!$B:$B,0),MATCH("Usage Consumption",CONSUMPTION!$1:$1,0)),"")+_xlfn.IFNA(INDEX(CONSUMPTION!$A:$J,MATCH("24 LBS 11 x 17 PAPER",CONSUMPTION!$B:$B,0),MATCH("Usage Consumption",CONSUMPTION!$1:$1,0)),0),IF(C14="20 LBS 8.5 x 11 DG3 PAPER",_xlfn.IFNA(INDEX(CONSUMPTION!$A:$J,MATCH($C14,CONSUMPTION!$B:$B,0),MATCH("Usage Consumption",CONSUMPTION!$1:$1,0)),"")+_xlfn.IFNA(INDEX(CONSUMPTION!$A:$J,MATCH("20 LBS 8.5 x 11 PAPER",CONSUMPTION!$B:$B,0),MATCH("Usage Consumption",CONSUMPTION!$1:$1,0)),0),_xlfn.IFNA(INDEX(CONSUMPTION!$A:$J,MATCH($C14,CONSUMPTION!$B:$B,0),MATCH("Usage Consumption",CONSUMPTION!$1:$1,0)),""))),"")</f>
        <v/>
      </c>
      <c r="F14" s="25"/>
      <c r="G14" s="17">
        <f t="shared" si="2"/>
        <v>0</v>
      </c>
      <c r="H14" s="17">
        <f t="shared" si="3"/>
        <v>0</v>
      </c>
      <c r="I14" s="17">
        <f t="shared" si="3"/>
        <v>0</v>
      </c>
      <c r="J14" s="17">
        <f t="shared" si="3"/>
        <v>0</v>
      </c>
      <c r="K14" s="17">
        <f t="shared" si="3"/>
        <v>0</v>
      </c>
      <c r="L14" s="17">
        <f t="shared" si="3"/>
        <v>0</v>
      </c>
      <c r="M14" s="17">
        <f t="shared" si="3"/>
        <v>0</v>
      </c>
      <c r="N14" s="17">
        <f t="shared" si="3"/>
        <v>0</v>
      </c>
      <c r="O14" s="17">
        <f t="shared" si="3"/>
        <v>0</v>
      </c>
      <c r="P14" s="17">
        <f t="shared" si="3"/>
        <v>0</v>
      </c>
    </row>
    <row r="15" spans="1:16" x14ac:dyDescent="0.25">
      <c r="A15" s="18"/>
      <c r="B15" s="18" t="s">
        <v>56</v>
      </c>
      <c r="C15" s="18" t="s">
        <v>57</v>
      </c>
      <c r="D15" s="19" t="str">
        <f>IFERROR(IF(C15="20 LBS 11 x 17 DG3 PAPER",_xlfn.IFNA(INDEX(CONSUMPTION!$A:$J,MATCH($C15,CONSUMPTION!$B:$B,0),MATCH(D$2,CONSUMPTION!$1:$1,0)),"")+_xlfn.IFNA(INDEX(CONSUMPTION!$A:$J,MATCH("24 LBS 11 x 17 PAPER",CONSUMPTION!$B:$B,0),MATCH(D$2,CONSUMPTION!$1:$1,0)),0),IF(C15="20 LBS 8.5 x 11 DG3 PAPER",_xlfn.IFNA(INDEX(CONSUMPTION!$A:$J,MATCH($C15,CONSUMPTION!$B:$B,0),MATCH(D$2,CONSUMPTION!$1:$1,0)),"")+_xlfn.IFNA(INDEX(CONSUMPTION!$A:$J,MATCH("20 LBS 8.5 x 11 PAPER",CONSUMPTION!$B:$B,0),MATCH(D$2,CONSUMPTION!$1:$1,0)),0),_xlfn.IFNA(INDEX(CONSUMPTION!$A:$J,MATCH($C15,CONSUMPTION!$B:$B,0),MATCH(D$2,CONSUMPTION!$1:$1,0)),""))),"")</f>
        <v/>
      </c>
      <c r="E15" s="19" t="str">
        <f>IFERROR(IF(C15="20 LBS 11 x 17 DG3 PAPER",_xlfn.IFNA(INDEX(CONSUMPTION!$A:$J,MATCH($C15,CONSUMPTION!$B:$B,0),MATCH("Usage Consumption",CONSUMPTION!$1:$1,0)),"")+_xlfn.IFNA(INDEX(CONSUMPTION!$A:$J,MATCH("24 LBS 11 x 17 PAPER",CONSUMPTION!$B:$B,0),MATCH("Usage Consumption",CONSUMPTION!$1:$1,0)),0),IF(C15="20 LBS 8.5 x 11 DG3 PAPER",_xlfn.IFNA(INDEX(CONSUMPTION!$A:$J,MATCH($C15,CONSUMPTION!$B:$B,0),MATCH("Usage Consumption",CONSUMPTION!$1:$1,0)),"")+_xlfn.IFNA(INDEX(CONSUMPTION!$A:$J,MATCH("20 LBS 8.5 x 11 PAPER",CONSUMPTION!$B:$B,0),MATCH("Usage Consumption",CONSUMPTION!$1:$1,0)),0),_xlfn.IFNA(INDEX(CONSUMPTION!$A:$J,MATCH($C15,CONSUMPTION!$B:$B,0),MATCH("Usage Consumption",CONSUMPTION!$1:$1,0)),""))),"")</f>
        <v/>
      </c>
      <c r="F15" s="25"/>
      <c r="G15" s="17">
        <f t="shared" si="2"/>
        <v>0</v>
      </c>
      <c r="H15" s="17">
        <f t="shared" si="3"/>
        <v>0</v>
      </c>
      <c r="I15" s="17">
        <f t="shared" si="3"/>
        <v>0</v>
      </c>
      <c r="J15" s="17">
        <f t="shared" si="3"/>
        <v>0</v>
      </c>
      <c r="K15" s="17">
        <f t="shared" si="3"/>
        <v>0</v>
      </c>
      <c r="L15" s="17">
        <f t="shared" si="3"/>
        <v>0</v>
      </c>
      <c r="M15" s="17">
        <f t="shared" si="3"/>
        <v>0</v>
      </c>
      <c r="N15" s="17">
        <f t="shared" si="3"/>
        <v>0</v>
      </c>
      <c r="O15" s="17">
        <f t="shared" si="3"/>
        <v>0</v>
      </c>
      <c r="P15" s="17">
        <f t="shared" si="3"/>
        <v>0</v>
      </c>
    </row>
    <row r="16" spans="1:16" x14ac:dyDescent="0.25">
      <c r="A16" s="18"/>
      <c r="B16" s="18" t="s">
        <v>58</v>
      </c>
      <c r="C16" s="18" t="s">
        <v>59</v>
      </c>
      <c r="D16" s="19" t="str">
        <f>IFERROR(IF(C16="20 LBS 11 x 17 DG3 PAPER",_xlfn.IFNA(INDEX(CONSUMPTION!$A:$J,MATCH($C16,CONSUMPTION!$B:$B,0),MATCH(D$2,CONSUMPTION!$1:$1,0)),"")+_xlfn.IFNA(INDEX(CONSUMPTION!$A:$J,MATCH("24 LBS 11 x 17 PAPER",CONSUMPTION!$B:$B,0),MATCH(D$2,CONSUMPTION!$1:$1,0)),0),IF(C16="20 LBS 8.5 x 11 DG3 PAPER",_xlfn.IFNA(INDEX(CONSUMPTION!$A:$J,MATCH($C16,CONSUMPTION!$B:$B,0),MATCH(D$2,CONSUMPTION!$1:$1,0)),"")+_xlfn.IFNA(INDEX(CONSUMPTION!$A:$J,MATCH("20 LBS 8.5 x 11 PAPER",CONSUMPTION!$B:$B,0),MATCH(D$2,CONSUMPTION!$1:$1,0)),0),_xlfn.IFNA(INDEX(CONSUMPTION!$A:$J,MATCH($C16,CONSUMPTION!$B:$B,0),MATCH(D$2,CONSUMPTION!$1:$1,0)),""))),"")</f>
        <v/>
      </c>
      <c r="E16" s="19" t="str">
        <f>IFERROR(IF(C16="20 LBS 11 x 17 DG3 PAPER",_xlfn.IFNA(INDEX(CONSUMPTION!$A:$J,MATCH($C16,CONSUMPTION!$B:$B,0),MATCH("Usage Consumption",CONSUMPTION!$1:$1,0)),"")+_xlfn.IFNA(INDEX(CONSUMPTION!$A:$J,MATCH("24 LBS 11 x 17 PAPER",CONSUMPTION!$B:$B,0),MATCH("Usage Consumption",CONSUMPTION!$1:$1,0)),0),IF(C16="20 LBS 8.5 x 11 DG3 PAPER",_xlfn.IFNA(INDEX(CONSUMPTION!$A:$J,MATCH($C16,CONSUMPTION!$B:$B,0),MATCH("Usage Consumption",CONSUMPTION!$1:$1,0)),"")+_xlfn.IFNA(INDEX(CONSUMPTION!$A:$J,MATCH("20 LBS 8.5 x 11 PAPER",CONSUMPTION!$B:$B,0),MATCH("Usage Consumption",CONSUMPTION!$1:$1,0)),0),_xlfn.IFNA(INDEX(CONSUMPTION!$A:$J,MATCH($C16,CONSUMPTION!$B:$B,0),MATCH("Usage Consumption",CONSUMPTION!$1:$1,0)),""))),"")</f>
        <v/>
      </c>
      <c r="F16" s="25"/>
      <c r="G16" s="17">
        <f t="shared" si="2"/>
        <v>0</v>
      </c>
      <c r="H16" s="17">
        <f t="shared" si="3"/>
        <v>0</v>
      </c>
      <c r="I16" s="17">
        <f t="shared" si="3"/>
        <v>0</v>
      </c>
      <c r="J16" s="17">
        <f t="shared" si="3"/>
        <v>0</v>
      </c>
      <c r="K16" s="17">
        <f t="shared" si="3"/>
        <v>0</v>
      </c>
      <c r="L16" s="17">
        <f t="shared" si="3"/>
        <v>0</v>
      </c>
      <c r="M16" s="17">
        <f t="shared" si="3"/>
        <v>0</v>
      </c>
      <c r="N16" s="17">
        <f t="shared" si="3"/>
        <v>0</v>
      </c>
      <c r="O16" s="17">
        <f t="shared" si="3"/>
        <v>0</v>
      </c>
      <c r="P16" s="17">
        <f t="shared" si="3"/>
        <v>0</v>
      </c>
    </row>
    <row r="17" spans="1:16" x14ac:dyDescent="0.25">
      <c r="A17" s="18"/>
      <c r="B17" s="18" t="s">
        <v>75</v>
      </c>
      <c r="C17" s="18" t="s">
        <v>76</v>
      </c>
      <c r="D17" s="19" t="str">
        <f>IFERROR(IF(C17="20 LBS 11 x 17 DG3 PAPER",_xlfn.IFNA(INDEX(CONSUMPTION!$A:$J,MATCH($C17,CONSUMPTION!$B:$B,0),MATCH(D$2,CONSUMPTION!$1:$1,0)),"")+_xlfn.IFNA(INDEX(CONSUMPTION!$A:$J,MATCH("24 LBS 11 x 17 PAPER",CONSUMPTION!$B:$B,0),MATCH(D$2,CONSUMPTION!$1:$1,0)),0),IF(C17="20 LBS 8.5 x 11 DG3 PAPER",_xlfn.IFNA(INDEX(CONSUMPTION!$A:$J,MATCH($C17,CONSUMPTION!$B:$B,0),MATCH(D$2,CONSUMPTION!$1:$1,0)),"")+_xlfn.IFNA(INDEX(CONSUMPTION!$A:$J,MATCH("20 LBS 8.5 x 11 PAPER",CONSUMPTION!$B:$B,0),MATCH(D$2,CONSUMPTION!$1:$1,0)),0),_xlfn.IFNA(INDEX(CONSUMPTION!$A:$J,MATCH($C17,CONSUMPTION!$B:$B,0),MATCH(D$2,CONSUMPTION!$1:$1,0)),""))),"")</f>
        <v/>
      </c>
      <c r="E17" s="19" t="str">
        <f>IFERROR(IF(C17="20 LBS 11 x 17 DG3 PAPER",_xlfn.IFNA(INDEX(CONSUMPTION!$A:$J,MATCH($C17,CONSUMPTION!$B:$B,0),MATCH("Usage Consumption",CONSUMPTION!$1:$1,0)),"")+_xlfn.IFNA(INDEX(CONSUMPTION!$A:$J,MATCH("24 LBS 11 x 17 PAPER",CONSUMPTION!$B:$B,0),MATCH("Usage Consumption",CONSUMPTION!$1:$1,0)),0),IF(C17="20 LBS 8.5 x 11 DG3 PAPER",_xlfn.IFNA(INDEX(CONSUMPTION!$A:$J,MATCH($C17,CONSUMPTION!$B:$B,0),MATCH("Usage Consumption",CONSUMPTION!$1:$1,0)),"")+_xlfn.IFNA(INDEX(CONSUMPTION!$A:$J,MATCH("20 LBS 8.5 x 11 PAPER",CONSUMPTION!$B:$B,0),MATCH("Usage Consumption",CONSUMPTION!$1:$1,0)),0),_xlfn.IFNA(INDEX(CONSUMPTION!$A:$J,MATCH($C17,CONSUMPTION!$B:$B,0),MATCH("Usage Consumption",CONSUMPTION!$1:$1,0)),""))),"")</f>
        <v/>
      </c>
      <c r="F17" s="25"/>
      <c r="G17" s="17">
        <f t="shared" si="2"/>
        <v>0</v>
      </c>
      <c r="H17" s="17">
        <f t="shared" si="3"/>
        <v>0</v>
      </c>
      <c r="I17" s="17">
        <f t="shared" si="3"/>
        <v>0</v>
      </c>
      <c r="J17" s="17">
        <f t="shared" si="3"/>
        <v>0</v>
      </c>
      <c r="K17" s="17">
        <f t="shared" si="3"/>
        <v>0</v>
      </c>
      <c r="L17" s="17">
        <f t="shared" si="3"/>
        <v>0</v>
      </c>
      <c r="M17" s="17">
        <f t="shared" si="3"/>
        <v>0</v>
      </c>
      <c r="N17" s="17">
        <f t="shared" si="3"/>
        <v>0</v>
      </c>
      <c r="O17" s="17">
        <f t="shared" si="3"/>
        <v>0</v>
      </c>
      <c r="P17" s="17">
        <f t="shared" si="3"/>
        <v>0</v>
      </c>
    </row>
    <row r="18" spans="1:16" x14ac:dyDescent="0.25">
      <c r="A18" s="18"/>
      <c r="B18" s="18" t="s">
        <v>60</v>
      </c>
      <c r="C18" s="18" t="s">
        <v>61</v>
      </c>
      <c r="D18" s="19" t="str">
        <f>IFERROR(IF(C18="20 LBS 11 x 17 DG3 PAPER",_xlfn.IFNA(INDEX(CONSUMPTION!$A:$J,MATCH($C18,CONSUMPTION!$B:$B,0),MATCH(D$2,CONSUMPTION!$1:$1,0)),"")+_xlfn.IFNA(INDEX(CONSUMPTION!$A:$J,MATCH("24 LBS 11 x 17 PAPER",CONSUMPTION!$B:$B,0),MATCH(D$2,CONSUMPTION!$1:$1,0)),0),IF(C18="20 LBS 8.5 x 11 DG3 PAPER",_xlfn.IFNA(INDEX(CONSUMPTION!$A:$J,MATCH($C18,CONSUMPTION!$B:$B,0),MATCH(D$2,CONSUMPTION!$1:$1,0)),"")+_xlfn.IFNA(INDEX(CONSUMPTION!$A:$J,MATCH("20 LBS 8.5 x 11 PAPER",CONSUMPTION!$B:$B,0),MATCH(D$2,CONSUMPTION!$1:$1,0)),0),_xlfn.IFNA(INDEX(CONSUMPTION!$A:$J,MATCH($C18,CONSUMPTION!$B:$B,0),MATCH(D$2,CONSUMPTION!$1:$1,0)),""))),"")</f>
        <v/>
      </c>
      <c r="E18" s="19" t="str">
        <f>IFERROR(IF(C18="20 LBS 11 x 17 DG3 PAPER",_xlfn.IFNA(INDEX(CONSUMPTION!$A:$J,MATCH($C18,CONSUMPTION!$B:$B,0),MATCH("Usage Consumption",CONSUMPTION!$1:$1,0)),"")+_xlfn.IFNA(INDEX(CONSUMPTION!$A:$J,MATCH("24 LBS 11 x 17 PAPER",CONSUMPTION!$B:$B,0),MATCH("Usage Consumption",CONSUMPTION!$1:$1,0)),0),IF(C18="20 LBS 8.5 x 11 DG3 PAPER",_xlfn.IFNA(INDEX(CONSUMPTION!$A:$J,MATCH($C18,CONSUMPTION!$B:$B,0),MATCH("Usage Consumption",CONSUMPTION!$1:$1,0)),"")+_xlfn.IFNA(INDEX(CONSUMPTION!$A:$J,MATCH("20 LBS 8.5 x 11 PAPER",CONSUMPTION!$B:$B,0),MATCH("Usage Consumption",CONSUMPTION!$1:$1,0)),0),_xlfn.IFNA(INDEX(CONSUMPTION!$A:$J,MATCH($C18,CONSUMPTION!$B:$B,0),MATCH("Usage Consumption",CONSUMPTION!$1:$1,0)),""))),"")</f>
        <v/>
      </c>
      <c r="F18" s="25"/>
      <c r="G18" s="17">
        <f t="shared" si="2"/>
        <v>0</v>
      </c>
      <c r="H18" s="17">
        <f t="shared" si="3"/>
        <v>0</v>
      </c>
      <c r="I18" s="17">
        <f t="shared" si="3"/>
        <v>0</v>
      </c>
      <c r="J18" s="17">
        <f t="shared" si="3"/>
        <v>0</v>
      </c>
      <c r="K18" s="17">
        <f t="shared" si="3"/>
        <v>0</v>
      </c>
      <c r="L18" s="17">
        <f t="shared" si="3"/>
        <v>0</v>
      </c>
      <c r="M18" s="17">
        <f t="shared" si="3"/>
        <v>0</v>
      </c>
      <c r="N18" s="17">
        <f t="shared" si="3"/>
        <v>0</v>
      </c>
      <c r="O18" s="17">
        <f t="shared" si="3"/>
        <v>0</v>
      </c>
      <c r="P18" s="17">
        <f t="shared" si="3"/>
        <v>0</v>
      </c>
    </row>
    <row r="19" spans="1:16" x14ac:dyDescent="0.25">
      <c r="A19" s="18"/>
      <c r="B19" s="18" t="s">
        <v>62</v>
      </c>
      <c r="C19" s="18" t="s">
        <v>63</v>
      </c>
      <c r="D19" s="19" t="str">
        <f>IFERROR(IF(C19="20 LBS 11 x 17 DG3 PAPER",_xlfn.IFNA(INDEX(CONSUMPTION!$A:$J,MATCH($C19,CONSUMPTION!$B:$B,0),MATCH(D$2,CONSUMPTION!$1:$1,0)),"")+_xlfn.IFNA(INDEX(CONSUMPTION!$A:$J,MATCH("24 LBS 11 x 17 PAPER",CONSUMPTION!$B:$B,0),MATCH(D$2,CONSUMPTION!$1:$1,0)),0),IF(C19="20 LBS 8.5 x 11 DG3 PAPER",_xlfn.IFNA(INDEX(CONSUMPTION!$A:$J,MATCH($C19,CONSUMPTION!$B:$B,0),MATCH(D$2,CONSUMPTION!$1:$1,0)),"")+_xlfn.IFNA(INDEX(CONSUMPTION!$A:$J,MATCH("20 LBS 8.5 x 11 PAPER",CONSUMPTION!$B:$B,0),MATCH(D$2,CONSUMPTION!$1:$1,0)),0),_xlfn.IFNA(INDEX(CONSUMPTION!$A:$J,MATCH($C19,CONSUMPTION!$B:$B,0),MATCH(D$2,CONSUMPTION!$1:$1,0)),""))),"")</f>
        <v/>
      </c>
      <c r="E19" s="19" t="str">
        <f>IFERROR(IF(C19="20 LBS 11 x 17 DG3 PAPER",_xlfn.IFNA(INDEX(CONSUMPTION!$A:$J,MATCH($C19,CONSUMPTION!$B:$B,0),MATCH("Usage Consumption",CONSUMPTION!$1:$1,0)),"")+_xlfn.IFNA(INDEX(CONSUMPTION!$A:$J,MATCH("24 LBS 11 x 17 PAPER",CONSUMPTION!$B:$B,0),MATCH("Usage Consumption",CONSUMPTION!$1:$1,0)),0),IF(C19="20 LBS 8.5 x 11 DG3 PAPER",_xlfn.IFNA(INDEX(CONSUMPTION!$A:$J,MATCH($C19,CONSUMPTION!$B:$B,0),MATCH("Usage Consumption",CONSUMPTION!$1:$1,0)),"")+_xlfn.IFNA(INDEX(CONSUMPTION!$A:$J,MATCH("20 LBS 8.5 x 11 PAPER",CONSUMPTION!$B:$B,0),MATCH("Usage Consumption",CONSUMPTION!$1:$1,0)),0),_xlfn.IFNA(INDEX(CONSUMPTION!$A:$J,MATCH($C19,CONSUMPTION!$B:$B,0),MATCH("Usage Consumption",CONSUMPTION!$1:$1,0)),""))),"")</f>
        <v/>
      </c>
      <c r="F19" s="25"/>
      <c r="G19" s="17">
        <f t="shared" si="2"/>
        <v>0</v>
      </c>
      <c r="H19" s="17">
        <f t="shared" si="3"/>
        <v>0</v>
      </c>
      <c r="I19" s="17">
        <f t="shared" si="3"/>
        <v>0</v>
      </c>
      <c r="J19" s="17">
        <f t="shared" si="3"/>
        <v>0</v>
      </c>
      <c r="K19" s="17">
        <f t="shared" si="3"/>
        <v>0</v>
      </c>
      <c r="L19" s="17">
        <f t="shared" si="3"/>
        <v>0</v>
      </c>
      <c r="M19" s="17">
        <f t="shared" si="3"/>
        <v>0</v>
      </c>
      <c r="N19" s="17">
        <f t="shared" si="3"/>
        <v>0</v>
      </c>
      <c r="O19" s="17">
        <f t="shared" si="3"/>
        <v>0</v>
      </c>
      <c r="P19" s="17">
        <f t="shared" si="3"/>
        <v>0</v>
      </c>
    </row>
    <row r="20" spans="1:16" x14ac:dyDescent="0.25">
      <c r="A20" s="18"/>
      <c r="B20" s="18" t="s">
        <v>64</v>
      </c>
      <c r="C20" s="18" t="s">
        <v>65</v>
      </c>
      <c r="D20" s="19" t="str">
        <f>IFERROR(IF(C20="20 LBS 11 x 17 DG3 PAPER",_xlfn.IFNA(INDEX(CONSUMPTION!$A:$J,MATCH($C20,CONSUMPTION!$B:$B,0),MATCH(D$2,CONSUMPTION!$1:$1,0)),"")+_xlfn.IFNA(INDEX(CONSUMPTION!$A:$J,MATCH("24 LBS 11 x 17 PAPER",CONSUMPTION!$B:$B,0),MATCH(D$2,CONSUMPTION!$1:$1,0)),0),IF(C20="20 LBS 8.5 x 11 DG3 PAPER",_xlfn.IFNA(INDEX(CONSUMPTION!$A:$J,MATCH($C20,CONSUMPTION!$B:$B,0),MATCH(D$2,CONSUMPTION!$1:$1,0)),"")+_xlfn.IFNA(INDEX(CONSUMPTION!$A:$J,MATCH("20 LBS 8.5 x 11 PAPER",CONSUMPTION!$B:$B,0),MATCH(D$2,CONSUMPTION!$1:$1,0)),0),_xlfn.IFNA(INDEX(CONSUMPTION!$A:$J,MATCH($C20,CONSUMPTION!$B:$B,0),MATCH(D$2,CONSUMPTION!$1:$1,0)),""))),"")</f>
        <v/>
      </c>
      <c r="E20" s="19" t="str">
        <f>IFERROR(IF(C20="20 LBS 11 x 17 DG3 PAPER",_xlfn.IFNA(INDEX(CONSUMPTION!$A:$J,MATCH($C20,CONSUMPTION!$B:$B,0),MATCH("Usage Consumption",CONSUMPTION!$1:$1,0)),"")+_xlfn.IFNA(INDEX(CONSUMPTION!$A:$J,MATCH("24 LBS 11 x 17 PAPER",CONSUMPTION!$B:$B,0),MATCH("Usage Consumption",CONSUMPTION!$1:$1,0)),0),IF(C20="20 LBS 8.5 x 11 DG3 PAPER",_xlfn.IFNA(INDEX(CONSUMPTION!$A:$J,MATCH($C20,CONSUMPTION!$B:$B,0),MATCH("Usage Consumption",CONSUMPTION!$1:$1,0)),"")+_xlfn.IFNA(INDEX(CONSUMPTION!$A:$J,MATCH("20 LBS 8.5 x 11 PAPER",CONSUMPTION!$B:$B,0),MATCH("Usage Consumption",CONSUMPTION!$1:$1,0)),0),_xlfn.IFNA(INDEX(CONSUMPTION!$A:$J,MATCH($C20,CONSUMPTION!$B:$B,0),MATCH("Usage Consumption",CONSUMPTION!$1:$1,0)),""))),"")</f>
        <v/>
      </c>
      <c r="F20" s="25"/>
      <c r="G20" s="17">
        <f t="shared" si="2"/>
        <v>0</v>
      </c>
      <c r="H20" s="17">
        <f t="shared" ref="H20:P35" si="4">IF(IFERROR(SUM(G20-$E20+H56),0)&lt;0,0,IFERROR(SUM(G20-$E20+H56),0))</f>
        <v>0</v>
      </c>
      <c r="I20" s="17">
        <f t="shared" si="4"/>
        <v>0</v>
      </c>
      <c r="J20" s="17">
        <f t="shared" si="4"/>
        <v>0</v>
      </c>
      <c r="K20" s="17">
        <f t="shared" si="4"/>
        <v>0</v>
      </c>
      <c r="L20" s="17">
        <f t="shared" si="4"/>
        <v>0</v>
      </c>
      <c r="M20" s="17">
        <f t="shared" si="4"/>
        <v>0</v>
      </c>
      <c r="N20" s="17">
        <f t="shared" si="4"/>
        <v>0</v>
      </c>
      <c r="O20" s="17">
        <f t="shared" si="4"/>
        <v>0</v>
      </c>
      <c r="P20" s="17">
        <f t="shared" si="4"/>
        <v>0</v>
      </c>
    </row>
    <row r="21" spans="1:16" x14ac:dyDescent="0.25">
      <c r="A21" s="18"/>
      <c r="B21" s="18" t="s">
        <v>66</v>
      </c>
      <c r="C21" s="18" t="s">
        <v>67</v>
      </c>
      <c r="D21" s="19" t="str">
        <f>IFERROR(IF(C21="20 LBS 11 x 17 DG3 PAPER",_xlfn.IFNA(INDEX(CONSUMPTION!$A:$J,MATCH($C21,CONSUMPTION!$B:$B,0),MATCH(D$2,CONSUMPTION!$1:$1,0)),"")+_xlfn.IFNA(INDEX(CONSUMPTION!$A:$J,MATCH("24 LBS 11 x 17 PAPER",CONSUMPTION!$B:$B,0),MATCH(D$2,CONSUMPTION!$1:$1,0)),0),IF(C21="20 LBS 8.5 x 11 DG3 PAPER",_xlfn.IFNA(INDEX(CONSUMPTION!$A:$J,MATCH($C21,CONSUMPTION!$B:$B,0),MATCH(D$2,CONSUMPTION!$1:$1,0)),"")+_xlfn.IFNA(INDEX(CONSUMPTION!$A:$J,MATCH("20 LBS 8.5 x 11 PAPER",CONSUMPTION!$B:$B,0),MATCH(D$2,CONSUMPTION!$1:$1,0)),0),_xlfn.IFNA(INDEX(CONSUMPTION!$A:$J,MATCH($C21,CONSUMPTION!$B:$B,0),MATCH(D$2,CONSUMPTION!$1:$1,0)),""))),"")</f>
        <v/>
      </c>
      <c r="E21" s="19" t="str">
        <f>IFERROR(IF(C21="20 LBS 11 x 17 DG3 PAPER",_xlfn.IFNA(INDEX(CONSUMPTION!$A:$J,MATCH($C21,CONSUMPTION!$B:$B,0),MATCH("Usage Consumption",CONSUMPTION!$1:$1,0)),"")+_xlfn.IFNA(INDEX(CONSUMPTION!$A:$J,MATCH("24 LBS 11 x 17 PAPER",CONSUMPTION!$B:$B,0),MATCH("Usage Consumption",CONSUMPTION!$1:$1,0)),0),IF(C21="20 LBS 8.5 x 11 DG3 PAPER",_xlfn.IFNA(INDEX(CONSUMPTION!$A:$J,MATCH($C21,CONSUMPTION!$B:$B,0),MATCH("Usage Consumption",CONSUMPTION!$1:$1,0)),"")+_xlfn.IFNA(INDEX(CONSUMPTION!$A:$J,MATCH("20 LBS 8.5 x 11 PAPER",CONSUMPTION!$B:$B,0),MATCH("Usage Consumption",CONSUMPTION!$1:$1,0)),0),_xlfn.IFNA(INDEX(CONSUMPTION!$A:$J,MATCH($C21,CONSUMPTION!$B:$B,0),MATCH("Usage Consumption",CONSUMPTION!$1:$1,0)),""))),"")</f>
        <v/>
      </c>
      <c r="F21" s="25"/>
      <c r="G21" s="17">
        <f t="shared" si="2"/>
        <v>0</v>
      </c>
      <c r="H21" s="17">
        <f t="shared" si="4"/>
        <v>0</v>
      </c>
      <c r="I21" s="17">
        <f t="shared" si="4"/>
        <v>0</v>
      </c>
      <c r="J21" s="17">
        <f t="shared" si="4"/>
        <v>0</v>
      </c>
      <c r="K21" s="17">
        <f t="shared" si="4"/>
        <v>0</v>
      </c>
      <c r="L21" s="17">
        <f t="shared" si="4"/>
        <v>0</v>
      </c>
      <c r="M21" s="17">
        <f t="shared" si="4"/>
        <v>0</v>
      </c>
      <c r="N21" s="17">
        <f t="shared" si="4"/>
        <v>0</v>
      </c>
      <c r="O21" s="17">
        <f t="shared" si="4"/>
        <v>0</v>
      </c>
      <c r="P21" s="17">
        <f t="shared" si="4"/>
        <v>0</v>
      </c>
    </row>
    <row r="22" spans="1:16" x14ac:dyDescent="0.25">
      <c r="A22" s="18"/>
      <c r="B22" s="18" t="s">
        <v>68</v>
      </c>
      <c r="C22" s="18" t="s">
        <v>69</v>
      </c>
      <c r="D22" s="19" t="str">
        <f>IFERROR(IF(C22="20 LBS 11 x 17 DG3 PAPER",_xlfn.IFNA(INDEX(CONSUMPTION!$A:$J,MATCH($C22,CONSUMPTION!$B:$B,0),MATCH(D$2,CONSUMPTION!$1:$1,0)),"")+_xlfn.IFNA(INDEX(CONSUMPTION!$A:$J,MATCH("24 LBS 11 x 17 PAPER",CONSUMPTION!$B:$B,0),MATCH(D$2,CONSUMPTION!$1:$1,0)),0),IF(C22="20 LBS 8.5 x 11 DG3 PAPER",_xlfn.IFNA(INDEX(CONSUMPTION!$A:$J,MATCH($C22,CONSUMPTION!$B:$B,0),MATCH(D$2,CONSUMPTION!$1:$1,0)),"")+_xlfn.IFNA(INDEX(CONSUMPTION!$A:$J,MATCH("20 LBS 8.5 x 11 PAPER",CONSUMPTION!$B:$B,0),MATCH(D$2,CONSUMPTION!$1:$1,0)),0),_xlfn.IFNA(INDEX(CONSUMPTION!$A:$J,MATCH($C22,CONSUMPTION!$B:$B,0),MATCH(D$2,CONSUMPTION!$1:$1,0)),""))),"")</f>
        <v/>
      </c>
      <c r="E22" s="19" t="str">
        <f>IFERROR(IF(C22="20 LBS 11 x 17 DG3 PAPER",_xlfn.IFNA(INDEX(CONSUMPTION!$A:$J,MATCH($C22,CONSUMPTION!$B:$B,0),MATCH("Usage Consumption",CONSUMPTION!$1:$1,0)),"")+_xlfn.IFNA(INDEX(CONSUMPTION!$A:$J,MATCH("24 LBS 11 x 17 PAPER",CONSUMPTION!$B:$B,0),MATCH("Usage Consumption",CONSUMPTION!$1:$1,0)),0),IF(C22="20 LBS 8.5 x 11 DG3 PAPER",_xlfn.IFNA(INDEX(CONSUMPTION!$A:$J,MATCH($C22,CONSUMPTION!$B:$B,0),MATCH("Usage Consumption",CONSUMPTION!$1:$1,0)),"")+_xlfn.IFNA(INDEX(CONSUMPTION!$A:$J,MATCH("20 LBS 8.5 x 11 PAPER",CONSUMPTION!$B:$B,0),MATCH("Usage Consumption",CONSUMPTION!$1:$1,0)),0),_xlfn.IFNA(INDEX(CONSUMPTION!$A:$J,MATCH($C22,CONSUMPTION!$B:$B,0),MATCH("Usage Consumption",CONSUMPTION!$1:$1,0)),""))),"")</f>
        <v/>
      </c>
      <c r="F22" s="25"/>
      <c r="G22" s="17">
        <f t="shared" si="2"/>
        <v>0</v>
      </c>
      <c r="H22" s="17">
        <f t="shared" si="4"/>
        <v>0</v>
      </c>
      <c r="I22" s="17">
        <f t="shared" si="4"/>
        <v>0</v>
      </c>
      <c r="J22" s="17">
        <f t="shared" si="4"/>
        <v>0</v>
      </c>
      <c r="K22" s="17">
        <f t="shared" si="4"/>
        <v>0</v>
      </c>
      <c r="L22" s="17">
        <f t="shared" si="4"/>
        <v>0</v>
      </c>
      <c r="M22" s="17">
        <f t="shared" si="4"/>
        <v>0</v>
      </c>
      <c r="N22" s="17">
        <f t="shared" si="4"/>
        <v>0</v>
      </c>
      <c r="O22" s="17">
        <f t="shared" si="4"/>
        <v>0</v>
      </c>
      <c r="P22" s="17">
        <f t="shared" si="4"/>
        <v>0</v>
      </c>
    </row>
    <row r="23" spans="1:16" x14ac:dyDescent="0.25">
      <c r="A23" s="18"/>
      <c r="B23" s="18" t="s">
        <v>74</v>
      </c>
      <c r="C23" s="18" t="s">
        <v>103</v>
      </c>
      <c r="D23" s="19" t="str">
        <f>IFERROR(IF(C23="20 LBS 11 x 17 DG3 PAPER",_xlfn.IFNA(INDEX(CONSUMPTION!$A:$J,MATCH($C23,CONSUMPTION!$B:$B,0),MATCH(D$2,CONSUMPTION!$1:$1,0)),"")+_xlfn.IFNA(INDEX(CONSUMPTION!$A:$J,MATCH("24 LBS 11 x 17 PAPER",CONSUMPTION!$B:$B,0),MATCH(D$2,CONSUMPTION!$1:$1,0)),0),IF(C23="20 LBS 8.5 x 11 DG3 PAPER",_xlfn.IFNA(INDEX(CONSUMPTION!$A:$J,MATCH($C23,CONSUMPTION!$B:$B,0),MATCH(D$2,CONSUMPTION!$1:$1,0)),"")+_xlfn.IFNA(INDEX(CONSUMPTION!$A:$J,MATCH("20 LBS 8.5 x 11 PAPER",CONSUMPTION!$B:$B,0),MATCH(D$2,CONSUMPTION!$1:$1,0)),0),_xlfn.IFNA(INDEX(CONSUMPTION!$A:$J,MATCH($C23,CONSUMPTION!$B:$B,0),MATCH(D$2,CONSUMPTION!$1:$1,0)),""))),"")</f>
        <v/>
      </c>
      <c r="E23" s="19" t="str">
        <f>IFERROR(IF(C23="20 LBS 11 x 17 DG3 PAPER",_xlfn.IFNA(INDEX(CONSUMPTION!$A:$J,MATCH($C23,CONSUMPTION!$B:$B,0),MATCH("Usage Consumption",CONSUMPTION!$1:$1,0)),"")+_xlfn.IFNA(INDEX(CONSUMPTION!$A:$J,MATCH("24 LBS 11 x 17 PAPER",CONSUMPTION!$B:$B,0),MATCH("Usage Consumption",CONSUMPTION!$1:$1,0)),0),IF(C23="20 LBS 8.5 x 11 DG3 PAPER",_xlfn.IFNA(INDEX(CONSUMPTION!$A:$J,MATCH($C23,CONSUMPTION!$B:$B,0),MATCH("Usage Consumption",CONSUMPTION!$1:$1,0)),"")+_xlfn.IFNA(INDEX(CONSUMPTION!$A:$J,MATCH("20 LBS 8.5 x 11 PAPER",CONSUMPTION!$B:$B,0),MATCH("Usage Consumption",CONSUMPTION!$1:$1,0)),0),_xlfn.IFNA(INDEX(CONSUMPTION!$A:$J,MATCH($C23,CONSUMPTION!$B:$B,0),MATCH("Usage Consumption",CONSUMPTION!$1:$1,0)),""))),"")</f>
        <v/>
      </c>
      <c r="F23" s="25"/>
      <c r="G23" s="17">
        <f t="shared" si="2"/>
        <v>0</v>
      </c>
      <c r="H23" s="17">
        <f t="shared" si="4"/>
        <v>0</v>
      </c>
      <c r="I23" s="17">
        <f t="shared" si="4"/>
        <v>0</v>
      </c>
      <c r="J23" s="17">
        <f t="shared" si="4"/>
        <v>0</v>
      </c>
      <c r="K23" s="17">
        <f t="shared" si="4"/>
        <v>0</v>
      </c>
      <c r="L23" s="17">
        <f t="shared" si="4"/>
        <v>0</v>
      </c>
      <c r="M23" s="17">
        <f t="shared" si="4"/>
        <v>0</v>
      </c>
      <c r="N23" s="17">
        <f t="shared" si="4"/>
        <v>0</v>
      </c>
      <c r="O23" s="17">
        <f t="shared" si="4"/>
        <v>0</v>
      </c>
      <c r="P23" s="17">
        <f t="shared" si="4"/>
        <v>0</v>
      </c>
    </row>
    <row r="24" spans="1:16" x14ac:dyDescent="0.25">
      <c r="A24" s="18"/>
      <c r="B24" s="18" t="s">
        <v>70</v>
      </c>
      <c r="C24" s="18" t="s">
        <v>99</v>
      </c>
      <c r="D24" s="19" t="str">
        <f>IFERROR(IF(C24="20 LBS 11 x 17 DG3 PAPER",_xlfn.IFNA(INDEX(CONSUMPTION!$A:$J,MATCH($C24,CONSUMPTION!$B:$B,0),MATCH(D$2,CONSUMPTION!$1:$1,0)),"")+_xlfn.IFNA(INDEX(CONSUMPTION!$A:$J,MATCH("24 LBS 11 x 17 PAPER",CONSUMPTION!$B:$B,0),MATCH(D$2,CONSUMPTION!$1:$1,0)),0),IF(C24="20 LBS 8.5 x 11 DG3 PAPER",_xlfn.IFNA(INDEX(CONSUMPTION!$A:$J,MATCH($C24,CONSUMPTION!$B:$B,0),MATCH(D$2,CONSUMPTION!$1:$1,0)),"")+_xlfn.IFNA(INDEX(CONSUMPTION!$A:$J,MATCH("20 LBS 8.5 x 11 PAPER",CONSUMPTION!$B:$B,0),MATCH(D$2,CONSUMPTION!$1:$1,0)),0),_xlfn.IFNA(INDEX(CONSUMPTION!$A:$J,MATCH($C24,CONSUMPTION!$B:$B,0),MATCH(D$2,CONSUMPTION!$1:$1,0)),""))),"")</f>
        <v/>
      </c>
      <c r="E24" s="19" t="str">
        <f>IFERROR(IF(C24="20 LBS 11 x 17 DG3 PAPER",_xlfn.IFNA(INDEX(CONSUMPTION!$A:$J,MATCH($C24,CONSUMPTION!$B:$B,0),MATCH("Usage Consumption",CONSUMPTION!$1:$1,0)),"")+_xlfn.IFNA(INDEX(CONSUMPTION!$A:$J,MATCH("24 LBS 11 x 17 PAPER",CONSUMPTION!$B:$B,0),MATCH("Usage Consumption",CONSUMPTION!$1:$1,0)),0),IF(C24="20 LBS 8.5 x 11 DG3 PAPER",_xlfn.IFNA(INDEX(CONSUMPTION!$A:$J,MATCH($C24,CONSUMPTION!$B:$B,0),MATCH("Usage Consumption",CONSUMPTION!$1:$1,0)),"")+_xlfn.IFNA(INDEX(CONSUMPTION!$A:$J,MATCH("20 LBS 8.5 x 11 PAPER",CONSUMPTION!$B:$B,0),MATCH("Usage Consumption",CONSUMPTION!$1:$1,0)),0),_xlfn.IFNA(INDEX(CONSUMPTION!$A:$J,MATCH($C24,CONSUMPTION!$B:$B,0),MATCH("Usage Consumption",CONSUMPTION!$1:$1,0)),""))),"")</f>
        <v/>
      </c>
      <c r="F24" s="25"/>
      <c r="G24" s="17">
        <f t="shared" si="2"/>
        <v>0</v>
      </c>
      <c r="H24" s="17">
        <f t="shared" si="4"/>
        <v>0</v>
      </c>
      <c r="I24" s="17">
        <f t="shared" si="4"/>
        <v>0</v>
      </c>
      <c r="J24" s="17">
        <f t="shared" si="4"/>
        <v>0</v>
      </c>
      <c r="K24" s="17">
        <f t="shared" si="4"/>
        <v>0</v>
      </c>
      <c r="L24" s="17">
        <f t="shared" si="4"/>
        <v>0</v>
      </c>
      <c r="M24" s="17">
        <f t="shared" si="4"/>
        <v>0</v>
      </c>
      <c r="N24" s="17">
        <f t="shared" si="4"/>
        <v>0</v>
      </c>
      <c r="O24" s="17">
        <f t="shared" si="4"/>
        <v>0</v>
      </c>
      <c r="P24" s="17">
        <f t="shared" si="4"/>
        <v>0</v>
      </c>
    </row>
    <row r="25" spans="1:16" x14ac:dyDescent="0.25">
      <c r="A25" s="18"/>
      <c r="B25" s="18" t="s">
        <v>71</v>
      </c>
      <c r="C25" s="18" t="s">
        <v>100</v>
      </c>
      <c r="D25" s="19" t="str">
        <f>IFERROR(IF(C25="20 LBS 11 x 17 DG3 PAPER",_xlfn.IFNA(INDEX(CONSUMPTION!$A:$J,MATCH($C25,CONSUMPTION!$B:$B,0),MATCH(D$2,CONSUMPTION!$1:$1,0)),"")+_xlfn.IFNA(INDEX(CONSUMPTION!$A:$J,MATCH("24 LBS 11 x 17 PAPER",CONSUMPTION!$B:$B,0),MATCH(D$2,CONSUMPTION!$1:$1,0)),0),IF(C25="20 LBS 8.5 x 11 DG3 PAPER",_xlfn.IFNA(INDEX(CONSUMPTION!$A:$J,MATCH($C25,CONSUMPTION!$B:$B,0),MATCH(D$2,CONSUMPTION!$1:$1,0)),"")+_xlfn.IFNA(INDEX(CONSUMPTION!$A:$J,MATCH("20 LBS 8.5 x 11 PAPER",CONSUMPTION!$B:$B,0),MATCH(D$2,CONSUMPTION!$1:$1,0)),0),_xlfn.IFNA(INDEX(CONSUMPTION!$A:$J,MATCH($C25,CONSUMPTION!$B:$B,0),MATCH(D$2,CONSUMPTION!$1:$1,0)),""))),"")</f>
        <v/>
      </c>
      <c r="E25" s="19" t="str">
        <f>IFERROR(IF(C25="20 LBS 11 x 17 DG3 PAPER",_xlfn.IFNA(INDEX(CONSUMPTION!$A:$J,MATCH($C25,CONSUMPTION!$B:$B,0),MATCH("Usage Consumption",CONSUMPTION!$1:$1,0)),"")+_xlfn.IFNA(INDEX(CONSUMPTION!$A:$J,MATCH("24 LBS 11 x 17 PAPER",CONSUMPTION!$B:$B,0),MATCH("Usage Consumption",CONSUMPTION!$1:$1,0)),0),IF(C25="20 LBS 8.5 x 11 DG3 PAPER",_xlfn.IFNA(INDEX(CONSUMPTION!$A:$J,MATCH($C25,CONSUMPTION!$B:$B,0),MATCH("Usage Consumption",CONSUMPTION!$1:$1,0)),"")+_xlfn.IFNA(INDEX(CONSUMPTION!$A:$J,MATCH("20 LBS 8.5 x 11 PAPER",CONSUMPTION!$B:$B,0),MATCH("Usage Consumption",CONSUMPTION!$1:$1,0)),0),_xlfn.IFNA(INDEX(CONSUMPTION!$A:$J,MATCH($C25,CONSUMPTION!$B:$B,0),MATCH("Usage Consumption",CONSUMPTION!$1:$1,0)),""))),"")</f>
        <v/>
      </c>
      <c r="F25" s="25"/>
      <c r="G25" s="17">
        <f t="shared" si="2"/>
        <v>0</v>
      </c>
      <c r="H25" s="17">
        <f t="shared" si="4"/>
        <v>0</v>
      </c>
      <c r="I25" s="17">
        <f t="shared" si="4"/>
        <v>0</v>
      </c>
      <c r="J25" s="17">
        <f t="shared" si="4"/>
        <v>0</v>
      </c>
      <c r="K25" s="17">
        <f t="shared" si="4"/>
        <v>0</v>
      </c>
      <c r="L25" s="17">
        <f t="shared" si="4"/>
        <v>0</v>
      </c>
      <c r="M25" s="17">
        <f t="shared" si="4"/>
        <v>0</v>
      </c>
      <c r="N25" s="17">
        <f t="shared" si="4"/>
        <v>0</v>
      </c>
      <c r="O25" s="17">
        <f t="shared" si="4"/>
        <v>0</v>
      </c>
      <c r="P25" s="17">
        <f t="shared" si="4"/>
        <v>0</v>
      </c>
    </row>
    <row r="26" spans="1:16" x14ac:dyDescent="0.25">
      <c r="A26" s="18"/>
      <c r="B26" s="18" t="s">
        <v>72</v>
      </c>
      <c r="C26" s="18" t="s">
        <v>101</v>
      </c>
      <c r="D26" s="19" t="str">
        <f>IFERROR(IF(C26="20 LBS 11 x 17 DG3 PAPER",_xlfn.IFNA(INDEX(CONSUMPTION!$A:$J,MATCH($C26,CONSUMPTION!$B:$B,0),MATCH(D$2,CONSUMPTION!$1:$1,0)),"")+_xlfn.IFNA(INDEX(CONSUMPTION!$A:$J,MATCH("24 LBS 11 x 17 PAPER",CONSUMPTION!$B:$B,0),MATCH(D$2,CONSUMPTION!$1:$1,0)),0),IF(C26="20 LBS 8.5 x 11 DG3 PAPER",_xlfn.IFNA(INDEX(CONSUMPTION!$A:$J,MATCH($C26,CONSUMPTION!$B:$B,0),MATCH(D$2,CONSUMPTION!$1:$1,0)),"")+_xlfn.IFNA(INDEX(CONSUMPTION!$A:$J,MATCH("20 LBS 8.5 x 11 PAPER",CONSUMPTION!$B:$B,0),MATCH(D$2,CONSUMPTION!$1:$1,0)),0),_xlfn.IFNA(INDEX(CONSUMPTION!$A:$J,MATCH($C26,CONSUMPTION!$B:$B,0),MATCH(D$2,CONSUMPTION!$1:$1,0)),""))),"")</f>
        <v/>
      </c>
      <c r="E26" s="19" t="str">
        <f>IFERROR(IF(C26="20 LBS 11 x 17 DG3 PAPER",_xlfn.IFNA(INDEX(CONSUMPTION!$A:$J,MATCH($C26,CONSUMPTION!$B:$B,0),MATCH("Usage Consumption",CONSUMPTION!$1:$1,0)),"")+_xlfn.IFNA(INDEX(CONSUMPTION!$A:$J,MATCH("24 LBS 11 x 17 PAPER",CONSUMPTION!$B:$B,0),MATCH("Usage Consumption",CONSUMPTION!$1:$1,0)),0),IF(C26="20 LBS 8.5 x 11 DG3 PAPER",_xlfn.IFNA(INDEX(CONSUMPTION!$A:$J,MATCH($C26,CONSUMPTION!$B:$B,0),MATCH("Usage Consumption",CONSUMPTION!$1:$1,0)),"")+_xlfn.IFNA(INDEX(CONSUMPTION!$A:$J,MATCH("20 LBS 8.5 x 11 PAPER",CONSUMPTION!$B:$B,0),MATCH("Usage Consumption",CONSUMPTION!$1:$1,0)),0),_xlfn.IFNA(INDEX(CONSUMPTION!$A:$J,MATCH($C26,CONSUMPTION!$B:$B,0),MATCH("Usage Consumption",CONSUMPTION!$1:$1,0)),""))),"")</f>
        <v/>
      </c>
      <c r="F26" s="25"/>
      <c r="G26" s="17">
        <f t="shared" si="2"/>
        <v>0</v>
      </c>
      <c r="H26" s="17">
        <f t="shared" si="4"/>
        <v>0</v>
      </c>
      <c r="I26" s="17">
        <f t="shared" si="4"/>
        <v>0</v>
      </c>
      <c r="J26" s="17">
        <f t="shared" si="4"/>
        <v>0</v>
      </c>
      <c r="K26" s="17">
        <f t="shared" si="4"/>
        <v>0</v>
      </c>
      <c r="L26" s="17">
        <f t="shared" si="4"/>
        <v>0</v>
      </c>
      <c r="M26" s="17">
        <f t="shared" si="4"/>
        <v>0</v>
      </c>
      <c r="N26" s="17">
        <f t="shared" si="4"/>
        <v>0</v>
      </c>
      <c r="O26" s="17">
        <f t="shared" si="4"/>
        <v>0</v>
      </c>
      <c r="P26" s="17">
        <f t="shared" si="4"/>
        <v>0</v>
      </c>
    </row>
    <row r="27" spans="1:16" x14ac:dyDescent="0.25">
      <c r="A27" s="18"/>
      <c r="B27" s="18" t="s">
        <v>73</v>
      </c>
      <c r="C27" s="18" t="s">
        <v>102</v>
      </c>
      <c r="D27" s="19" t="str">
        <f>IFERROR(IF(C27="20 LBS 11 x 17 DG3 PAPER",_xlfn.IFNA(INDEX(CONSUMPTION!$A:$J,MATCH($C27,CONSUMPTION!$B:$B,0),MATCH(D$2,CONSUMPTION!$1:$1,0)),"")+_xlfn.IFNA(INDEX(CONSUMPTION!$A:$J,MATCH("24 LBS 11 x 17 PAPER",CONSUMPTION!$B:$B,0),MATCH(D$2,CONSUMPTION!$1:$1,0)),0),IF(C27="20 LBS 8.5 x 11 DG3 PAPER",_xlfn.IFNA(INDEX(CONSUMPTION!$A:$J,MATCH($C27,CONSUMPTION!$B:$B,0),MATCH(D$2,CONSUMPTION!$1:$1,0)),"")+_xlfn.IFNA(INDEX(CONSUMPTION!$A:$J,MATCH("20 LBS 8.5 x 11 PAPER",CONSUMPTION!$B:$B,0),MATCH(D$2,CONSUMPTION!$1:$1,0)),0),_xlfn.IFNA(INDEX(CONSUMPTION!$A:$J,MATCH($C27,CONSUMPTION!$B:$B,0),MATCH(D$2,CONSUMPTION!$1:$1,0)),""))),"")</f>
        <v/>
      </c>
      <c r="E27" s="19" t="str">
        <f>IFERROR(IF(C27="20 LBS 11 x 17 DG3 PAPER",_xlfn.IFNA(INDEX(CONSUMPTION!$A:$J,MATCH($C27,CONSUMPTION!$B:$B,0),MATCH("Usage Consumption",CONSUMPTION!$1:$1,0)),"")+_xlfn.IFNA(INDEX(CONSUMPTION!$A:$J,MATCH("24 LBS 11 x 17 PAPER",CONSUMPTION!$B:$B,0),MATCH("Usage Consumption",CONSUMPTION!$1:$1,0)),0),IF(C27="20 LBS 8.5 x 11 DG3 PAPER",_xlfn.IFNA(INDEX(CONSUMPTION!$A:$J,MATCH($C27,CONSUMPTION!$B:$B,0),MATCH("Usage Consumption",CONSUMPTION!$1:$1,0)),"")+_xlfn.IFNA(INDEX(CONSUMPTION!$A:$J,MATCH("20 LBS 8.5 x 11 PAPER",CONSUMPTION!$B:$B,0),MATCH("Usage Consumption",CONSUMPTION!$1:$1,0)),0),_xlfn.IFNA(INDEX(CONSUMPTION!$A:$J,MATCH($C27,CONSUMPTION!$B:$B,0),MATCH("Usage Consumption",CONSUMPTION!$1:$1,0)),""))),"")</f>
        <v/>
      </c>
      <c r="F27" s="25"/>
      <c r="G27" s="17">
        <f t="shared" si="2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17">
        <f t="shared" si="4"/>
        <v>0</v>
      </c>
      <c r="L27" s="17">
        <f t="shared" si="4"/>
        <v>0</v>
      </c>
      <c r="M27" s="17">
        <f t="shared" si="4"/>
        <v>0</v>
      </c>
      <c r="N27" s="17">
        <f t="shared" si="4"/>
        <v>0</v>
      </c>
      <c r="O27" s="17">
        <f t="shared" si="4"/>
        <v>0</v>
      </c>
      <c r="P27" s="17">
        <f t="shared" si="4"/>
        <v>0</v>
      </c>
    </row>
    <row r="28" spans="1:16" x14ac:dyDescent="0.25">
      <c r="A28" s="18"/>
      <c r="B28" s="18" t="s">
        <v>77</v>
      </c>
      <c r="C28" s="18" t="s">
        <v>78</v>
      </c>
      <c r="D28" s="19" t="str">
        <f>IFERROR(IF(C28="20 LBS 11 x 17 DG3 PAPER",_xlfn.IFNA(INDEX(CONSUMPTION!$A:$J,MATCH($C28,CONSUMPTION!$B:$B,0),MATCH(D$2,CONSUMPTION!$1:$1,0)),"")+_xlfn.IFNA(INDEX(CONSUMPTION!$A:$J,MATCH("24 LBS 11 x 17 PAPER",CONSUMPTION!$B:$B,0),MATCH(D$2,CONSUMPTION!$1:$1,0)),0),IF(C28="20 LBS 8.5 x 11 DG3 PAPER",_xlfn.IFNA(INDEX(CONSUMPTION!$A:$J,MATCH($C28,CONSUMPTION!$B:$B,0),MATCH(D$2,CONSUMPTION!$1:$1,0)),"")+_xlfn.IFNA(INDEX(CONSUMPTION!$A:$J,MATCH("20 LBS 8.5 x 11 PAPER",CONSUMPTION!$B:$B,0),MATCH(D$2,CONSUMPTION!$1:$1,0)),0),_xlfn.IFNA(INDEX(CONSUMPTION!$A:$J,MATCH($C28,CONSUMPTION!$B:$B,0),MATCH(D$2,CONSUMPTION!$1:$1,0)),""))),"")</f>
        <v/>
      </c>
      <c r="E28" s="19" t="str">
        <f>IFERROR(IF(C28="20 LBS 11 x 17 DG3 PAPER",_xlfn.IFNA(INDEX(CONSUMPTION!$A:$J,MATCH($C28,CONSUMPTION!$B:$B,0),MATCH("Usage Consumption",CONSUMPTION!$1:$1,0)),"")+_xlfn.IFNA(INDEX(CONSUMPTION!$A:$J,MATCH("24 LBS 11 x 17 PAPER",CONSUMPTION!$B:$B,0),MATCH("Usage Consumption",CONSUMPTION!$1:$1,0)),0),IF(C28="20 LBS 8.5 x 11 DG3 PAPER",_xlfn.IFNA(INDEX(CONSUMPTION!$A:$J,MATCH($C28,CONSUMPTION!$B:$B,0),MATCH("Usage Consumption",CONSUMPTION!$1:$1,0)),"")+_xlfn.IFNA(INDEX(CONSUMPTION!$A:$J,MATCH("20 LBS 8.5 x 11 PAPER",CONSUMPTION!$B:$B,0),MATCH("Usage Consumption",CONSUMPTION!$1:$1,0)),0),_xlfn.IFNA(INDEX(CONSUMPTION!$A:$J,MATCH($C28,CONSUMPTION!$B:$B,0),MATCH("Usage Consumption",CONSUMPTION!$1:$1,0)),""))),"")</f>
        <v/>
      </c>
      <c r="F28" s="25"/>
      <c r="G28" s="17">
        <f t="shared" si="2"/>
        <v>0</v>
      </c>
      <c r="H28" s="17">
        <f t="shared" si="4"/>
        <v>0</v>
      </c>
      <c r="I28" s="17">
        <f t="shared" si="4"/>
        <v>0</v>
      </c>
      <c r="J28" s="17">
        <f t="shared" si="4"/>
        <v>0</v>
      </c>
      <c r="K28" s="17">
        <f t="shared" si="4"/>
        <v>0</v>
      </c>
      <c r="L28" s="17">
        <f t="shared" si="4"/>
        <v>0</v>
      </c>
      <c r="M28" s="17">
        <f t="shared" si="4"/>
        <v>0</v>
      </c>
      <c r="N28" s="17">
        <f t="shared" si="4"/>
        <v>0</v>
      </c>
      <c r="O28" s="17">
        <f t="shared" si="4"/>
        <v>0</v>
      </c>
      <c r="P28" s="17">
        <f t="shared" si="4"/>
        <v>0</v>
      </c>
    </row>
    <row r="29" spans="1:16" x14ac:dyDescent="0.25">
      <c r="A29" s="18"/>
      <c r="B29" s="18"/>
      <c r="C29" s="18"/>
      <c r="D29" s="19" t="str">
        <f>IFERROR(IF(C29="20 LBS 11 x 17 DG3 PAPER",_xlfn.IFNA(INDEX(CONSUMPTION!$A:$J,MATCH($C29,CONSUMPTION!$B:$B,0),MATCH(D$2,CONSUMPTION!$1:$1,0)),"")+_xlfn.IFNA(INDEX(CONSUMPTION!$A:$J,MATCH("24 LBS 11 x 17 PAPER",CONSUMPTION!$B:$B,0),MATCH(D$2,CONSUMPTION!$1:$1,0)),0),IF(C29="20 LBS 8.5 x 11 DG3 PAPER",_xlfn.IFNA(INDEX(CONSUMPTION!$A:$J,MATCH($C29,CONSUMPTION!$B:$B,0),MATCH(D$2,CONSUMPTION!$1:$1,0)),"")+_xlfn.IFNA(INDEX(CONSUMPTION!$A:$J,MATCH("20 LBS 8.5 x 11 PAPER",CONSUMPTION!$B:$B,0),MATCH(D$2,CONSUMPTION!$1:$1,0)),0),_xlfn.IFNA(INDEX(CONSUMPTION!$A:$J,MATCH($C29,CONSUMPTION!$B:$B,0),MATCH(D$2,CONSUMPTION!$1:$1,0)),""))),"")</f>
        <v/>
      </c>
      <c r="E29" s="19" t="str">
        <f>IFERROR(IF(C29="20 LBS 11 x 17 DG3 PAPER",_xlfn.IFNA(INDEX(CONSUMPTION!$A:$J,MATCH($C29,CONSUMPTION!$B:$B,0),MATCH("Usage Consumption",CONSUMPTION!$1:$1,0)),"")+_xlfn.IFNA(INDEX(CONSUMPTION!$A:$J,MATCH("24 LBS 11 x 17 PAPER",CONSUMPTION!$B:$B,0),MATCH("Usage Consumption",CONSUMPTION!$1:$1,0)),0),IF(C29="20 LBS 8.5 x 11 DG3 PAPER",_xlfn.IFNA(INDEX(CONSUMPTION!$A:$J,MATCH($C29,CONSUMPTION!$B:$B,0),MATCH("Usage Consumption",CONSUMPTION!$1:$1,0)),"")+_xlfn.IFNA(INDEX(CONSUMPTION!$A:$J,MATCH("20 LBS 8.5 x 11 PAPER",CONSUMPTION!$B:$B,0),MATCH("Usage Consumption",CONSUMPTION!$1:$1,0)),0),_xlfn.IFNA(INDEX(CONSUMPTION!$A:$J,MATCH($C29,CONSUMPTION!$B:$B,0),MATCH("Usage Consumption",CONSUMPTION!$1:$1,0)),""))),"")</f>
        <v/>
      </c>
      <c r="F29" s="25"/>
      <c r="G29" s="17">
        <f t="shared" si="2"/>
        <v>0</v>
      </c>
      <c r="H29" s="17">
        <f t="shared" si="4"/>
        <v>0</v>
      </c>
      <c r="I29" s="17">
        <f t="shared" si="4"/>
        <v>0</v>
      </c>
      <c r="J29" s="17">
        <f t="shared" si="4"/>
        <v>0</v>
      </c>
      <c r="K29" s="17">
        <f t="shared" si="4"/>
        <v>0</v>
      </c>
      <c r="L29" s="17">
        <f t="shared" si="4"/>
        <v>0</v>
      </c>
      <c r="M29" s="17">
        <f t="shared" si="4"/>
        <v>0</v>
      </c>
      <c r="N29" s="17">
        <f t="shared" si="4"/>
        <v>0</v>
      </c>
      <c r="O29" s="17">
        <f t="shared" si="4"/>
        <v>0</v>
      </c>
      <c r="P29" s="17">
        <f t="shared" si="4"/>
        <v>0</v>
      </c>
    </row>
    <row r="30" spans="1:16" hidden="1" x14ac:dyDescent="0.25">
      <c r="A30" s="18"/>
      <c r="B30" s="18"/>
      <c r="C30" s="18"/>
      <c r="D30" s="19" t="str">
        <f>IFERROR(IF(C30="20 LBS 11 x 17 DG3 PAPER",_xlfn.IFNA(INDEX(CONSUMPTION!$A:$J,MATCH($C30,CONSUMPTION!$B:$B,0),MATCH(D$2,CONSUMPTION!$1:$1,0)),"")+_xlfn.IFNA(INDEX(CONSUMPTION!$A:$J,MATCH("24 LBS 11 x 17 PAPER",CONSUMPTION!$B:$B,0),MATCH(D$2,CONSUMPTION!$1:$1,0)),0),IF(C30="20 LBS 8.5 x 11 DG3 PAPER",_xlfn.IFNA(INDEX(CONSUMPTION!$A:$J,MATCH($C30,CONSUMPTION!$B:$B,0),MATCH(D$2,CONSUMPTION!$1:$1,0)),"")+_xlfn.IFNA(INDEX(CONSUMPTION!$A:$J,MATCH("20 LBS 8.5 x 11 PAPER",CONSUMPTION!$B:$B,0),MATCH(D$2,CONSUMPTION!$1:$1,0)),0),_xlfn.IFNA(INDEX(CONSUMPTION!$A:$J,MATCH($C30,CONSUMPTION!$B:$B,0),MATCH(D$2,CONSUMPTION!$1:$1,0)),""))),"")</f>
        <v/>
      </c>
      <c r="E30" s="19" t="str">
        <f>IFERROR(IF(C30="20 LBS 11 x 17 DG3 PAPER",_xlfn.IFNA(INDEX(CONSUMPTION!$A:$J,MATCH($C30,CONSUMPTION!$B:$B,0),MATCH("Usage Consumption",CONSUMPTION!$1:$1,0)),"")+_xlfn.IFNA(INDEX(CONSUMPTION!$A:$J,MATCH("24 LBS 11 x 17 PAPER",CONSUMPTION!$B:$B,0),MATCH("Usage Consumption",CONSUMPTION!$1:$1,0)),0),IF(C30="20 LBS 8.5 x 11 DG3 PAPER",_xlfn.IFNA(INDEX(CONSUMPTION!$A:$J,MATCH($C30,CONSUMPTION!$B:$B,0),MATCH("Usage Consumption",CONSUMPTION!$1:$1,0)),"")+_xlfn.IFNA(INDEX(CONSUMPTION!$A:$J,MATCH("20 LBS 8.5 x 11 PAPER",CONSUMPTION!$B:$B,0),MATCH("Usage Consumption",CONSUMPTION!$1:$1,0)),0),_xlfn.IFNA(INDEX(CONSUMPTION!$A:$J,MATCH($C30,CONSUMPTION!$B:$B,0),MATCH("Usage Consumption",CONSUMPTION!$1:$1,0)),""))),"")</f>
        <v/>
      </c>
      <c r="F30" s="25"/>
      <c r="G30" s="17">
        <f t="shared" si="2"/>
        <v>0</v>
      </c>
      <c r="H30" s="17">
        <f t="shared" si="4"/>
        <v>0</v>
      </c>
      <c r="I30" s="17">
        <f t="shared" si="4"/>
        <v>0</v>
      </c>
      <c r="J30" s="17">
        <f t="shared" si="4"/>
        <v>0</v>
      </c>
      <c r="K30" s="17">
        <f t="shared" si="4"/>
        <v>0</v>
      </c>
      <c r="L30" s="17">
        <f t="shared" si="4"/>
        <v>0</v>
      </c>
      <c r="M30" s="17">
        <f t="shared" si="4"/>
        <v>0</v>
      </c>
      <c r="N30" s="17">
        <f t="shared" si="4"/>
        <v>0</v>
      </c>
      <c r="O30" s="17">
        <f t="shared" si="4"/>
        <v>0</v>
      </c>
      <c r="P30" s="17">
        <f t="shared" si="4"/>
        <v>0</v>
      </c>
    </row>
    <row r="31" spans="1:16" hidden="1" x14ac:dyDescent="0.25">
      <c r="A31" s="18"/>
      <c r="B31" s="18"/>
      <c r="C31" s="18"/>
      <c r="D31" s="19" t="str">
        <f>IFERROR(IF(C31="20 LBS 11 x 17 DG3 PAPER",_xlfn.IFNA(INDEX(CONSUMPTION!$A:$J,MATCH($C31,CONSUMPTION!$B:$B,0),MATCH(D$2,CONSUMPTION!$1:$1,0)),"")+_xlfn.IFNA(INDEX(CONSUMPTION!$A:$J,MATCH("24 LBS 11 x 17 PAPER",CONSUMPTION!$B:$B,0),MATCH(D$2,CONSUMPTION!$1:$1,0)),0),IF(C31="20 LBS 8.5 x 11 DG3 PAPER",_xlfn.IFNA(INDEX(CONSUMPTION!$A:$J,MATCH($C31,CONSUMPTION!$B:$B,0),MATCH(D$2,CONSUMPTION!$1:$1,0)),"")+_xlfn.IFNA(INDEX(CONSUMPTION!$A:$J,MATCH("20 LBS 8.5 x 11 PAPER",CONSUMPTION!$B:$B,0),MATCH(D$2,CONSUMPTION!$1:$1,0)),0),_xlfn.IFNA(INDEX(CONSUMPTION!$A:$J,MATCH($C31,CONSUMPTION!$B:$B,0),MATCH(D$2,CONSUMPTION!$1:$1,0)),""))),"")</f>
        <v/>
      </c>
      <c r="E31" s="19" t="str">
        <f>IFERROR(IF(C31="20 LBS 11 x 17 DG3 PAPER",_xlfn.IFNA(INDEX(CONSUMPTION!$A:$J,MATCH($C31,CONSUMPTION!$B:$B,0),MATCH("Usage Consumption",CONSUMPTION!$1:$1,0)),"")+_xlfn.IFNA(INDEX(CONSUMPTION!$A:$J,MATCH("24 LBS 11 x 17 PAPER",CONSUMPTION!$B:$B,0),MATCH("Usage Consumption",CONSUMPTION!$1:$1,0)),0),IF(C31="20 LBS 8.5 x 11 DG3 PAPER",_xlfn.IFNA(INDEX(CONSUMPTION!$A:$J,MATCH($C31,CONSUMPTION!$B:$B,0),MATCH("Usage Consumption",CONSUMPTION!$1:$1,0)),"")+_xlfn.IFNA(INDEX(CONSUMPTION!$A:$J,MATCH("20 LBS 8.5 x 11 PAPER",CONSUMPTION!$B:$B,0),MATCH("Usage Consumption",CONSUMPTION!$1:$1,0)),0),_xlfn.IFNA(INDEX(CONSUMPTION!$A:$J,MATCH($C31,CONSUMPTION!$B:$B,0),MATCH("Usage Consumption",CONSUMPTION!$1:$1,0)),""))),"")</f>
        <v/>
      </c>
      <c r="F31" s="25"/>
      <c r="G31" s="17">
        <f t="shared" si="2"/>
        <v>0</v>
      </c>
      <c r="H31" s="17">
        <f t="shared" si="4"/>
        <v>0</v>
      </c>
      <c r="I31" s="17">
        <f t="shared" si="4"/>
        <v>0</v>
      </c>
      <c r="J31" s="17">
        <f t="shared" si="4"/>
        <v>0</v>
      </c>
      <c r="K31" s="17">
        <f t="shared" si="4"/>
        <v>0</v>
      </c>
      <c r="L31" s="17">
        <f t="shared" si="4"/>
        <v>0</v>
      </c>
      <c r="M31" s="17">
        <f t="shared" si="4"/>
        <v>0</v>
      </c>
      <c r="N31" s="17">
        <f t="shared" si="4"/>
        <v>0</v>
      </c>
      <c r="O31" s="17">
        <f t="shared" si="4"/>
        <v>0</v>
      </c>
      <c r="P31" s="17">
        <f t="shared" si="4"/>
        <v>0</v>
      </c>
    </row>
    <row r="32" spans="1:16" hidden="1" x14ac:dyDescent="0.25">
      <c r="A32" s="18"/>
      <c r="B32" s="18"/>
      <c r="C32" s="18"/>
      <c r="D32" s="19" t="str">
        <f>IFERROR(IF(C32="20 LBS 11 x 17 DG3 PAPER",_xlfn.IFNA(INDEX(CONSUMPTION!$A:$J,MATCH($C32,CONSUMPTION!$B:$B,0),MATCH(D$2,CONSUMPTION!$1:$1,0)),"")+_xlfn.IFNA(INDEX(CONSUMPTION!$A:$J,MATCH("24 LBS 11 x 17 PAPER",CONSUMPTION!$B:$B,0),MATCH(D$2,CONSUMPTION!$1:$1,0)),0),IF(C32="20 LBS 8.5 x 11 DG3 PAPER",_xlfn.IFNA(INDEX(CONSUMPTION!$A:$J,MATCH($C32,CONSUMPTION!$B:$B,0),MATCH(D$2,CONSUMPTION!$1:$1,0)),"")+_xlfn.IFNA(INDEX(CONSUMPTION!$A:$J,MATCH("20 LBS 8.5 x 11 PAPER",CONSUMPTION!$B:$B,0),MATCH(D$2,CONSUMPTION!$1:$1,0)),0),_xlfn.IFNA(INDEX(CONSUMPTION!$A:$J,MATCH($C32,CONSUMPTION!$B:$B,0),MATCH(D$2,CONSUMPTION!$1:$1,0)),""))),"")</f>
        <v/>
      </c>
      <c r="E32" s="19" t="str">
        <f>IFERROR(IF(C32="20 LBS 11 x 17 DG3 PAPER",_xlfn.IFNA(INDEX(CONSUMPTION!$A:$J,MATCH($C32,CONSUMPTION!$B:$B,0),MATCH("Usage Consumption",CONSUMPTION!$1:$1,0)),"")+_xlfn.IFNA(INDEX(CONSUMPTION!$A:$J,MATCH("24 LBS 11 x 17 PAPER",CONSUMPTION!$B:$B,0),MATCH("Usage Consumption",CONSUMPTION!$1:$1,0)),0),IF(C32="20 LBS 8.5 x 11 DG3 PAPER",_xlfn.IFNA(INDEX(CONSUMPTION!$A:$J,MATCH($C32,CONSUMPTION!$B:$B,0),MATCH("Usage Consumption",CONSUMPTION!$1:$1,0)),"")+_xlfn.IFNA(INDEX(CONSUMPTION!$A:$J,MATCH("20 LBS 8.5 x 11 PAPER",CONSUMPTION!$B:$B,0),MATCH("Usage Consumption",CONSUMPTION!$1:$1,0)),0),_xlfn.IFNA(INDEX(CONSUMPTION!$A:$J,MATCH($C32,CONSUMPTION!$B:$B,0),MATCH("Usage Consumption",CONSUMPTION!$1:$1,0)),""))),"")</f>
        <v/>
      </c>
      <c r="F32" s="25"/>
      <c r="G32" s="17">
        <f t="shared" si="2"/>
        <v>0</v>
      </c>
      <c r="H32" s="17">
        <f t="shared" si="4"/>
        <v>0</v>
      </c>
      <c r="I32" s="17">
        <f t="shared" si="4"/>
        <v>0</v>
      </c>
      <c r="J32" s="17">
        <f t="shared" si="4"/>
        <v>0</v>
      </c>
      <c r="K32" s="17">
        <f t="shared" si="4"/>
        <v>0</v>
      </c>
      <c r="L32" s="17">
        <f t="shared" si="4"/>
        <v>0</v>
      </c>
      <c r="M32" s="17">
        <f t="shared" si="4"/>
        <v>0</v>
      </c>
      <c r="N32" s="17">
        <f t="shared" si="4"/>
        <v>0</v>
      </c>
      <c r="O32" s="17">
        <f t="shared" si="4"/>
        <v>0</v>
      </c>
      <c r="P32" s="17">
        <f t="shared" si="4"/>
        <v>0</v>
      </c>
    </row>
    <row r="33" spans="1:16" hidden="1" x14ac:dyDescent="0.25">
      <c r="A33" s="18"/>
      <c r="B33" s="18"/>
      <c r="C33" s="18"/>
      <c r="D33" s="19" t="str">
        <f>IFERROR(IF(C33="20 LBS 11 x 17 DG3 PAPER",_xlfn.IFNA(INDEX(CONSUMPTION!$A:$J,MATCH($C33,CONSUMPTION!$B:$B,0),MATCH(D$2,CONSUMPTION!$1:$1,0)),"")+_xlfn.IFNA(INDEX(CONSUMPTION!$A:$J,MATCH("24 LBS 11 x 17 PAPER",CONSUMPTION!$B:$B,0),MATCH(D$2,CONSUMPTION!$1:$1,0)),0),IF(C33="20 LBS 8.5 x 11 DG3 PAPER",_xlfn.IFNA(INDEX(CONSUMPTION!$A:$J,MATCH($C33,CONSUMPTION!$B:$B,0),MATCH(D$2,CONSUMPTION!$1:$1,0)),"")+_xlfn.IFNA(INDEX(CONSUMPTION!$A:$J,MATCH("20 LBS 8.5 x 11 PAPER",CONSUMPTION!$B:$B,0),MATCH(D$2,CONSUMPTION!$1:$1,0)),0),_xlfn.IFNA(INDEX(CONSUMPTION!$A:$J,MATCH($C33,CONSUMPTION!$B:$B,0),MATCH(D$2,CONSUMPTION!$1:$1,0)),""))),"")</f>
        <v/>
      </c>
      <c r="E33" s="19" t="str">
        <f>IFERROR(IF(C33="20 LBS 11 x 17 DG3 PAPER",_xlfn.IFNA(INDEX(CONSUMPTION!$A:$J,MATCH($C33,CONSUMPTION!$B:$B,0),MATCH("Usage Consumption",CONSUMPTION!$1:$1,0)),"")+_xlfn.IFNA(INDEX(CONSUMPTION!$A:$J,MATCH("24 LBS 11 x 17 PAPER",CONSUMPTION!$B:$B,0),MATCH("Usage Consumption",CONSUMPTION!$1:$1,0)),0),IF(C33="20 LBS 8.5 x 11 DG3 PAPER",_xlfn.IFNA(INDEX(CONSUMPTION!$A:$J,MATCH($C33,CONSUMPTION!$B:$B,0),MATCH("Usage Consumption",CONSUMPTION!$1:$1,0)),"")+_xlfn.IFNA(INDEX(CONSUMPTION!$A:$J,MATCH("20 LBS 8.5 x 11 PAPER",CONSUMPTION!$B:$B,0),MATCH("Usage Consumption",CONSUMPTION!$1:$1,0)),0),_xlfn.IFNA(INDEX(CONSUMPTION!$A:$J,MATCH($C33,CONSUMPTION!$B:$B,0),MATCH("Usage Consumption",CONSUMPTION!$1:$1,0)),""))),"")</f>
        <v/>
      </c>
      <c r="F33" s="25"/>
      <c r="G33" s="17">
        <f t="shared" si="2"/>
        <v>0</v>
      </c>
      <c r="H33" s="17">
        <f t="shared" si="4"/>
        <v>0</v>
      </c>
      <c r="I33" s="17">
        <f t="shared" si="4"/>
        <v>0</v>
      </c>
      <c r="J33" s="17">
        <f t="shared" si="4"/>
        <v>0</v>
      </c>
      <c r="K33" s="17">
        <f t="shared" si="4"/>
        <v>0</v>
      </c>
      <c r="L33" s="17">
        <f t="shared" si="4"/>
        <v>0</v>
      </c>
      <c r="M33" s="17">
        <f t="shared" si="4"/>
        <v>0</v>
      </c>
      <c r="N33" s="17">
        <f t="shared" si="4"/>
        <v>0</v>
      </c>
      <c r="O33" s="17">
        <f t="shared" si="4"/>
        <v>0</v>
      </c>
      <c r="P33" s="17">
        <f t="shared" si="4"/>
        <v>0</v>
      </c>
    </row>
    <row r="34" spans="1:16" hidden="1" x14ac:dyDescent="0.25">
      <c r="A34" s="18"/>
      <c r="B34" s="18"/>
      <c r="C34" s="18"/>
      <c r="D34" s="19" t="str">
        <f>IFERROR(IF(C34="20 LBS 11 x 17 DG3 PAPER",_xlfn.IFNA(INDEX(CONSUMPTION!$A:$J,MATCH($C34,CONSUMPTION!$B:$B,0),MATCH(D$2,CONSUMPTION!$1:$1,0)),"")+_xlfn.IFNA(INDEX(CONSUMPTION!$A:$J,MATCH("24 LBS 11 x 17 PAPER",CONSUMPTION!$B:$B,0),MATCH(D$2,CONSUMPTION!$1:$1,0)),0),IF(C34="20 LBS 8.5 x 11 DG3 PAPER",_xlfn.IFNA(INDEX(CONSUMPTION!$A:$J,MATCH($C34,CONSUMPTION!$B:$B,0),MATCH(D$2,CONSUMPTION!$1:$1,0)),"")+_xlfn.IFNA(INDEX(CONSUMPTION!$A:$J,MATCH("20 LBS 8.5 x 11 PAPER",CONSUMPTION!$B:$B,0),MATCH(D$2,CONSUMPTION!$1:$1,0)),0),_xlfn.IFNA(INDEX(CONSUMPTION!$A:$J,MATCH($C34,CONSUMPTION!$B:$B,0),MATCH(D$2,CONSUMPTION!$1:$1,0)),""))),"")</f>
        <v/>
      </c>
      <c r="E34" s="19" t="str">
        <f>IFERROR(IF(C34="20 LBS 11 x 17 DG3 PAPER",_xlfn.IFNA(INDEX(CONSUMPTION!$A:$J,MATCH($C34,CONSUMPTION!$B:$B,0),MATCH("Usage Consumption",CONSUMPTION!$1:$1,0)),"")+_xlfn.IFNA(INDEX(CONSUMPTION!$A:$J,MATCH("24 LBS 11 x 17 PAPER",CONSUMPTION!$B:$B,0),MATCH("Usage Consumption",CONSUMPTION!$1:$1,0)),0),IF(C34="20 LBS 8.5 x 11 DG3 PAPER",_xlfn.IFNA(INDEX(CONSUMPTION!$A:$J,MATCH($C34,CONSUMPTION!$B:$B,0),MATCH("Usage Consumption",CONSUMPTION!$1:$1,0)),"")+_xlfn.IFNA(INDEX(CONSUMPTION!$A:$J,MATCH("20 LBS 8.5 x 11 PAPER",CONSUMPTION!$B:$B,0),MATCH("Usage Consumption",CONSUMPTION!$1:$1,0)),0),_xlfn.IFNA(INDEX(CONSUMPTION!$A:$J,MATCH($C34,CONSUMPTION!$B:$B,0),MATCH("Usage Consumption",CONSUMPTION!$1:$1,0)),""))),"")</f>
        <v/>
      </c>
      <c r="F34" s="25"/>
      <c r="G34" s="17">
        <f t="shared" si="2"/>
        <v>0</v>
      </c>
      <c r="H34" s="17">
        <f t="shared" si="4"/>
        <v>0</v>
      </c>
      <c r="I34" s="17">
        <f t="shared" si="4"/>
        <v>0</v>
      </c>
      <c r="J34" s="17">
        <f t="shared" si="4"/>
        <v>0</v>
      </c>
      <c r="K34" s="17">
        <f t="shared" si="4"/>
        <v>0</v>
      </c>
      <c r="L34" s="17">
        <f t="shared" si="4"/>
        <v>0</v>
      </c>
      <c r="M34" s="17">
        <f t="shared" si="4"/>
        <v>0</v>
      </c>
      <c r="N34" s="17">
        <f t="shared" si="4"/>
        <v>0</v>
      </c>
      <c r="O34" s="17">
        <f t="shared" si="4"/>
        <v>0</v>
      </c>
      <c r="P34" s="17">
        <f t="shared" si="4"/>
        <v>0</v>
      </c>
    </row>
    <row r="35" spans="1:16" hidden="1" x14ac:dyDescent="0.25">
      <c r="A35" s="18"/>
      <c r="B35" s="18"/>
      <c r="C35" s="18"/>
      <c r="D35" s="19" t="str">
        <f>IFERROR(IF(C35="20 LBS 11 x 17 DG3 PAPER",_xlfn.IFNA(INDEX(CONSUMPTION!$A:$J,MATCH($C35,CONSUMPTION!$B:$B,0),MATCH(D$2,CONSUMPTION!$1:$1,0)),"")+_xlfn.IFNA(INDEX(CONSUMPTION!$A:$J,MATCH("24 LBS 11 x 17 PAPER",CONSUMPTION!$B:$B,0),MATCH(D$2,CONSUMPTION!$1:$1,0)),0),IF(C35="20 LBS 8.5 x 11 DG3 PAPER",_xlfn.IFNA(INDEX(CONSUMPTION!$A:$J,MATCH($C35,CONSUMPTION!$B:$B,0),MATCH(D$2,CONSUMPTION!$1:$1,0)),"")+_xlfn.IFNA(INDEX(CONSUMPTION!$A:$J,MATCH("20 LBS 8.5 x 11 PAPER",CONSUMPTION!$B:$B,0),MATCH(D$2,CONSUMPTION!$1:$1,0)),0),_xlfn.IFNA(INDEX(CONSUMPTION!$A:$J,MATCH($C35,CONSUMPTION!$B:$B,0),MATCH(D$2,CONSUMPTION!$1:$1,0)),""))),"")</f>
        <v/>
      </c>
      <c r="E35" s="19" t="str">
        <f>IFERROR(IF(C35="20 LBS 11 x 17 DG3 PAPER",_xlfn.IFNA(INDEX(CONSUMPTION!$A:$J,MATCH($C35,CONSUMPTION!$B:$B,0),MATCH("Usage Consumption",CONSUMPTION!$1:$1,0)),"")+_xlfn.IFNA(INDEX(CONSUMPTION!$A:$J,MATCH("24 LBS 11 x 17 PAPER",CONSUMPTION!$B:$B,0),MATCH("Usage Consumption",CONSUMPTION!$1:$1,0)),0),IF(C35="20 LBS 8.5 x 11 DG3 PAPER",_xlfn.IFNA(INDEX(CONSUMPTION!$A:$J,MATCH($C35,CONSUMPTION!$B:$B,0),MATCH("Usage Consumption",CONSUMPTION!$1:$1,0)),"")+_xlfn.IFNA(INDEX(CONSUMPTION!$A:$J,MATCH("20 LBS 8.5 x 11 PAPER",CONSUMPTION!$B:$B,0),MATCH("Usage Consumption",CONSUMPTION!$1:$1,0)),0),_xlfn.IFNA(INDEX(CONSUMPTION!$A:$J,MATCH($C35,CONSUMPTION!$B:$B,0),MATCH("Usage Consumption",CONSUMPTION!$1:$1,0)),""))),"")</f>
        <v/>
      </c>
      <c r="F35" s="25"/>
      <c r="G35" s="17">
        <f t="shared" si="2"/>
        <v>0</v>
      </c>
      <c r="H35" s="17">
        <f t="shared" si="4"/>
        <v>0</v>
      </c>
      <c r="I35" s="17">
        <f t="shared" si="4"/>
        <v>0</v>
      </c>
      <c r="J35" s="17">
        <f t="shared" si="4"/>
        <v>0</v>
      </c>
      <c r="K35" s="17">
        <f t="shared" si="4"/>
        <v>0</v>
      </c>
      <c r="L35" s="17">
        <f t="shared" si="4"/>
        <v>0</v>
      </c>
      <c r="M35" s="17">
        <f t="shared" si="4"/>
        <v>0</v>
      </c>
      <c r="N35" s="17">
        <f t="shared" si="4"/>
        <v>0</v>
      </c>
      <c r="O35" s="17">
        <f t="shared" si="4"/>
        <v>0</v>
      </c>
      <c r="P35" s="17">
        <f t="shared" si="4"/>
        <v>0</v>
      </c>
    </row>
    <row r="37" spans="1:16" ht="15.75" x14ac:dyDescent="0.25">
      <c r="A37" s="31"/>
      <c r="B37" s="31"/>
      <c r="C37" s="31"/>
      <c r="D37" s="31"/>
      <c r="E37" s="31"/>
      <c r="F37" s="31"/>
      <c r="G37" s="32" t="s">
        <v>42</v>
      </c>
      <c r="H37" s="32"/>
      <c r="I37" s="33"/>
      <c r="J37" s="33"/>
      <c r="K37" s="31"/>
      <c r="L37" s="31"/>
      <c r="M37" s="31"/>
      <c r="N37" s="31"/>
      <c r="O37" s="31"/>
      <c r="P37" s="31"/>
    </row>
    <row r="38" spans="1:16" x14ac:dyDescent="0.25">
      <c r="A38" s="34" t="s">
        <v>0</v>
      </c>
      <c r="B38" s="34" t="s">
        <v>1</v>
      </c>
      <c r="C38" s="34" t="s">
        <v>2</v>
      </c>
      <c r="D38" s="34" t="s">
        <v>20</v>
      </c>
      <c r="E38" s="34"/>
      <c r="F38" s="35"/>
      <c r="G38" s="36" t="str">
        <f>G2</f>
        <v>January</v>
      </c>
      <c r="H38" s="36" t="str">
        <f t="shared" ref="H38:P38" si="5">H2</f>
        <v>February</v>
      </c>
      <c r="I38" s="36" t="str">
        <f t="shared" si="5"/>
        <v>March</v>
      </c>
      <c r="J38" s="36" t="str">
        <f t="shared" si="5"/>
        <v>April</v>
      </c>
      <c r="K38" s="36" t="str">
        <f t="shared" si="5"/>
        <v>May</v>
      </c>
      <c r="L38" s="36" t="str">
        <f t="shared" si="5"/>
        <v>June</v>
      </c>
      <c r="M38" s="36" t="str">
        <f t="shared" si="5"/>
        <v>July</v>
      </c>
      <c r="N38" s="36" t="str">
        <f t="shared" si="5"/>
        <v>August</v>
      </c>
      <c r="O38" s="36" t="str">
        <f t="shared" si="5"/>
        <v>September</v>
      </c>
      <c r="P38" s="36" t="str">
        <f t="shared" si="5"/>
        <v>October</v>
      </c>
    </row>
    <row r="39" spans="1:16" x14ac:dyDescent="0.25">
      <c r="A39" s="18"/>
      <c r="B39" s="19" t="str">
        <f t="shared" ref="B39:C54" si="6">IF(B3="","",B3)</f>
        <v>11 x 17 / 99PRD67599</v>
      </c>
      <c r="C39" s="19" t="str">
        <f t="shared" si="6"/>
        <v>20 LBS 11 x 17 DG3 PAPER</v>
      </c>
      <c r="D39" s="18"/>
      <c r="E39" s="18"/>
      <c r="F39" s="25"/>
      <c r="G39" s="18"/>
      <c r="H39" s="18"/>
      <c r="I39" s="20"/>
      <c r="J39" s="18"/>
      <c r="K39" s="18"/>
      <c r="L39" s="18"/>
      <c r="M39" s="18"/>
      <c r="N39" s="18"/>
      <c r="O39" s="18"/>
      <c r="P39" s="18"/>
    </row>
    <row r="40" spans="1:16" x14ac:dyDescent="0.25">
      <c r="A40" s="18"/>
      <c r="B40" s="19" t="str">
        <f t="shared" si="6"/>
        <v>8.5 x 11 / 99PRD75632</v>
      </c>
      <c r="C40" s="19" t="str">
        <f t="shared" si="6"/>
        <v>20 LBS 8.5 x 11 DG3 PAPER</v>
      </c>
      <c r="D40" s="18"/>
      <c r="E40" s="18"/>
      <c r="F40" s="25"/>
      <c r="G40" s="18"/>
      <c r="H40" s="18"/>
      <c r="I40" s="20"/>
      <c r="J40" s="20"/>
      <c r="K40" s="20"/>
      <c r="L40" s="20"/>
      <c r="M40" s="20"/>
      <c r="N40" s="20"/>
      <c r="O40" s="20"/>
      <c r="P40" s="18"/>
    </row>
    <row r="41" spans="1:16" x14ac:dyDescent="0.25">
      <c r="A41" s="18"/>
      <c r="B41" s="19" t="str">
        <f t="shared" si="6"/>
        <v>8.5 x 11 CARD STOCK</v>
      </c>
      <c r="C41" s="19" t="str">
        <f t="shared" si="6"/>
        <v>8.5 x 11 80# CARD STOCK</v>
      </c>
      <c r="D41" s="18"/>
      <c r="E41" s="18"/>
      <c r="F41" s="25"/>
      <c r="G41" s="18"/>
      <c r="H41" s="18"/>
      <c r="I41" s="20"/>
      <c r="J41" s="20"/>
      <c r="K41" s="20"/>
      <c r="L41" s="20"/>
      <c r="M41" s="20"/>
      <c r="N41" s="20"/>
      <c r="O41" s="20"/>
      <c r="P41" s="20"/>
    </row>
    <row r="42" spans="1:16" x14ac:dyDescent="0.25">
      <c r="A42" s="18"/>
      <c r="B42" s="19" t="str">
        <f t="shared" si="6"/>
        <v>8.5 x 14 #80</v>
      </c>
      <c r="C42" s="19" t="str">
        <f t="shared" si="6"/>
        <v>8.5 x 14 #80 GLOSS TEXT</v>
      </c>
      <c r="D42" s="18"/>
      <c r="E42" s="18"/>
      <c r="F42" s="25"/>
      <c r="G42" s="18"/>
      <c r="H42" s="18"/>
      <c r="I42" s="20"/>
      <c r="J42" s="20"/>
      <c r="K42" s="20"/>
      <c r="L42" s="20"/>
      <c r="M42" s="20"/>
      <c r="N42" s="20"/>
      <c r="O42" s="20"/>
      <c r="P42" s="20"/>
    </row>
    <row r="43" spans="1:16" x14ac:dyDescent="0.25">
      <c r="A43" s="18"/>
      <c r="B43" s="19" t="str">
        <f t="shared" si="6"/>
        <v>8.5x14 20# Report</v>
      </c>
      <c r="C43" s="19" t="str">
        <f t="shared" si="6"/>
        <v>8.5x14 20# Report</v>
      </c>
      <c r="D43" s="18"/>
      <c r="E43" s="18"/>
      <c r="F43" s="25"/>
      <c r="G43" s="18"/>
      <c r="H43" s="18"/>
      <c r="I43" s="20"/>
      <c r="J43" s="20"/>
      <c r="K43" s="20"/>
      <c r="L43" s="20"/>
      <c r="M43" s="20"/>
      <c r="N43" s="20"/>
      <c r="O43" s="20"/>
      <c r="P43" s="20"/>
    </row>
    <row r="44" spans="1:16" x14ac:dyDescent="0.25">
      <c r="A44" s="18"/>
      <c r="B44" s="19" t="str">
        <f t="shared" si="6"/>
        <v>AF1R130 / 99PRD67089</v>
      </c>
      <c r="C44" s="19" t="str">
        <f t="shared" si="6"/>
        <v>TN634K BLACK TONER</v>
      </c>
      <c r="D44" s="18"/>
      <c r="E44" s="18"/>
      <c r="F44" s="25"/>
      <c r="G44" s="18"/>
      <c r="H44" s="18"/>
      <c r="I44" s="20"/>
      <c r="J44" s="20"/>
      <c r="K44" s="20"/>
      <c r="L44" s="20"/>
      <c r="M44" s="20"/>
      <c r="N44" s="20"/>
      <c r="O44" s="20"/>
      <c r="P44" s="20"/>
    </row>
    <row r="45" spans="1:16" x14ac:dyDescent="0.25">
      <c r="A45" s="18"/>
      <c r="B45" s="19" t="str">
        <f t="shared" si="6"/>
        <v>A3VX230 / 99PRD67086</v>
      </c>
      <c r="C45" s="19" t="str">
        <f t="shared" si="6"/>
        <v>TN619Y YELLOW TONER*</v>
      </c>
      <c r="D45" s="18"/>
      <c r="E45" s="18"/>
      <c r="F45" s="25"/>
      <c r="G45" s="18"/>
      <c r="H45" s="18"/>
      <c r="I45" s="20"/>
      <c r="J45" s="20"/>
      <c r="K45" s="20"/>
      <c r="L45" s="20"/>
      <c r="M45" s="20"/>
      <c r="N45" s="20"/>
      <c r="O45" s="20"/>
      <c r="P45" s="20"/>
    </row>
    <row r="46" spans="1:16" x14ac:dyDescent="0.25">
      <c r="A46" s="18"/>
      <c r="B46" s="19" t="str">
        <f t="shared" si="6"/>
        <v>A3VX330 / 99PRD67087</v>
      </c>
      <c r="C46" s="19" t="str">
        <f t="shared" si="6"/>
        <v>TN619M MAGENTA TONER*</v>
      </c>
      <c r="D46" s="18"/>
      <c r="E46" s="18"/>
      <c r="F46" s="25"/>
      <c r="G46" s="18"/>
      <c r="H46" s="18"/>
      <c r="I46" s="20"/>
      <c r="J46" s="20"/>
      <c r="K46" s="20"/>
      <c r="L46" s="20"/>
      <c r="M46" s="20"/>
      <c r="N46" s="20"/>
      <c r="O46" s="20"/>
      <c r="P46" s="20"/>
    </row>
    <row r="47" spans="1:16" x14ac:dyDescent="0.25">
      <c r="A47" s="18"/>
      <c r="B47" s="19" t="str">
        <f t="shared" si="6"/>
        <v>A3VX430 / 99PRD67088</v>
      </c>
      <c r="C47" s="19" t="str">
        <f t="shared" si="6"/>
        <v>TN619C CYAN TONER*</v>
      </c>
      <c r="D47" s="18"/>
      <c r="E47" s="18"/>
      <c r="F47" s="25"/>
      <c r="G47" s="18"/>
      <c r="H47" s="18"/>
      <c r="I47" s="20"/>
      <c r="J47" s="20"/>
      <c r="K47" s="20"/>
      <c r="L47" s="20"/>
      <c r="M47" s="20"/>
      <c r="N47" s="20"/>
      <c r="O47" s="20"/>
      <c r="P47" s="20"/>
    </row>
    <row r="48" spans="1:16" x14ac:dyDescent="0.25">
      <c r="A48" s="18"/>
      <c r="B48" s="19" t="str">
        <f t="shared" si="6"/>
        <v>A50UR70115</v>
      </c>
      <c r="C48" s="19" t="str">
        <f t="shared" si="6"/>
        <v>WASTE TONER BOX~*</v>
      </c>
      <c r="D48" s="18"/>
      <c r="E48" s="18"/>
      <c r="F48" s="25"/>
      <c r="G48" s="18"/>
      <c r="H48" s="18"/>
      <c r="I48" s="20"/>
      <c r="J48" s="20"/>
      <c r="K48" s="20"/>
      <c r="L48" s="20"/>
      <c r="M48" s="20"/>
      <c r="N48" s="20"/>
      <c r="O48" s="20"/>
      <c r="P48" s="20"/>
    </row>
    <row r="49" spans="1:16" x14ac:dyDescent="0.25">
      <c r="A49" s="18"/>
      <c r="B49" s="19" t="str">
        <f t="shared" si="6"/>
        <v>A8DA130 / 99PRD58023</v>
      </c>
      <c r="C49" s="19" t="str">
        <f t="shared" si="6"/>
        <v>TN324BK BLACK TONER</v>
      </c>
      <c r="D49" s="18"/>
      <c r="E49" s="18"/>
      <c r="F49" s="25"/>
      <c r="G49" s="18"/>
      <c r="H49" s="18"/>
      <c r="I49" s="20"/>
      <c r="J49" s="20"/>
      <c r="K49" s="20"/>
      <c r="L49" s="20"/>
      <c r="M49" s="20"/>
      <c r="N49" s="20"/>
      <c r="O49" s="20"/>
      <c r="P49" s="20"/>
    </row>
    <row r="50" spans="1:16" x14ac:dyDescent="0.25">
      <c r="A50" s="18"/>
      <c r="B50" s="19" t="str">
        <f t="shared" si="6"/>
        <v>A8DA230 / 99PRD58027</v>
      </c>
      <c r="C50" s="19" t="str">
        <f t="shared" si="6"/>
        <v>TN324Y YELLOW TONER</v>
      </c>
      <c r="D50" s="18"/>
      <c r="E50" s="18"/>
      <c r="F50" s="25"/>
      <c r="G50" s="18"/>
      <c r="H50" s="18"/>
      <c r="I50" s="20"/>
      <c r="J50" s="20"/>
      <c r="K50" s="20"/>
      <c r="L50" s="20"/>
      <c r="M50" s="20"/>
      <c r="N50" s="20"/>
      <c r="O50" s="20"/>
      <c r="P50" s="20"/>
    </row>
    <row r="51" spans="1:16" x14ac:dyDescent="0.25">
      <c r="A51" s="18"/>
      <c r="B51" s="19" t="str">
        <f t="shared" si="6"/>
        <v>A8DA330 / 99PRD58026</v>
      </c>
      <c r="C51" s="19" t="str">
        <f t="shared" si="6"/>
        <v>TN324M MAGENTA TONER</v>
      </c>
      <c r="D51" s="18"/>
      <c r="E51" s="18"/>
      <c r="F51" s="25"/>
      <c r="G51" s="18"/>
      <c r="H51" s="18"/>
      <c r="I51" s="20"/>
      <c r="J51" s="20"/>
      <c r="K51" s="20"/>
      <c r="L51" s="20"/>
      <c r="M51" s="20"/>
      <c r="N51" s="20"/>
      <c r="O51" s="20"/>
      <c r="P51" s="20"/>
    </row>
    <row r="52" spans="1:16" x14ac:dyDescent="0.25">
      <c r="A52" s="18"/>
      <c r="B52" s="19" t="str">
        <f t="shared" si="6"/>
        <v>A8DA430 / 99PRD58025</v>
      </c>
      <c r="C52" s="19" t="str">
        <f t="shared" si="6"/>
        <v>TN324C CYAN TONER</v>
      </c>
      <c r="D52" s="18"/>
      <c r="E52" s="18"/>
      <c r="F52" s="25"/>
      <c r="G52" s="18"/>
      <c r="H52" s="18"/>
      <c r="I52" s="20"/>
      <c r="J52" s="20"/>
      <c r="K52" s="20"/>
      <c r="L52" s="20"/>
      <c r="M52" s="20"/>
      <c r="N52" s="20"/>
      <c r="O52" s="20"/>
      <c r="P52" s="20"/>
    </row>
    <row r="53" spans="1:16" x14ac:dyDescent="0.25">
      <c r="A53" s="18"/>
      <c r="B53" s="19" t="str">
        <f t="shared" si="6"/>
        <v>A4NN0Y2 / 99PRD58024</v>
      </c>
      <c r="C53" s="19" t="str">
        <f t="shared" si="6"/>
        <v>WASTE TONER BOX WX-103</v>
      </c>
      <c r="D53" s="18"/>
      <c r="E53" s="18"/>
      <c r="F53" s="25"/>
      <c r="G53" s="18"/>
      <c r="H53" s="18"/>
      <c r="I53" s="20"/>
      <c r="J53" s="20"/>
      <c r="K53" s="20"/>
      <c r="L53" s="20"/>
      <c r="M53" s="20"/>
      <c r="N53" s="20"/>
      <c r="O53" s="20"/>
      <c r="P53" s="20"/>
    </row>
    <row r="54" spans="1:16" x14ac:dyDescent="0.25">
      <c r="A54" s="18"/>
      <c r="B54" s="19" t="str">
        <f t="shared" si="6"/>
        <v>A9E8130 / 99PRD62542</v>
      </c>
      <c r="C54" s="19" t="str">
        <f t="shared" si="6"/>
        <v>TN514K BLACK TONER</v>
      </c>
      <c r="D54" s="18"/>
      <c r="E54" s="18"/>
      <c r="F54" s="25"/>
      <c r="G54" s="18"/>
      <c r="H54" s="18"/>
      <c r="I54" s="20"/>
      <c r="J54" s="20"/>
      <c r="K54" s="20"/>
      <c r="L54" s="20"/>
      <c r="M54" s="20"/>
      <c r="N54" s="20"/>
      <c r="O54" s="20"/>
      <c r="P54" s="20"/>
    </row>
    <row r="55" spans="1:16" x14ac:dyDescent="0.25">
      <c r="A55" s="18"/>
      <c r="B55" s="19" t="str">
        <f t="shared" ref="B55:C70" si="7">IF(B19="","",B19)</f>
        <v>A9E8230 / 99PRD62545</v>
      </c>
      <c r="C55" s="19" t="str">
        <f t="shared" si="7"/>
        <v>TN514Y YELLOW TONER</v>
      </c>
      <c r="D55" s="18"/>
      <c r="E55" s="18"/>
      <c r="F55" s="25"/>
      <c r="G55" s="18"/>
      <c r="H55" s="18"/>
      <c r="I55" s="20"/>
      <c r="J55" s="20"/>
      <c r="K55" s="20"/>
      <c r="L55" s="20"/>
      <c r="M55" s="20"/>
      <c r="N55" s="20"/>
      <c r="O55" s="20"/>
      <c r="P55" s="20"/>
    </row>
    <row r="56" spans="1:16" x14ac:dyDescent="0.25">
      <c r="A56" s="18"/>
      <c r="B56" s="19" t="str">
        <f t="shared" si="7"/>
        <v>A9E8330 / 99PRD62544</v>
      </c>
      <c r="C56" s="19" t="str">
        <f t="shared" si="7"/>
        <v>TN514M MAGENTA TONER</v>
      </c>
      <c r="D56" s="18"/>
      <c r="E56" s="18"/>
      <c r="F56" s="25"/>
      <c r="G56" s="18"/>
      <c r="H56" s="18"/>
      <c r="I56" s="20"/>
      <c r="J56" s="20"/>
      <c r="K56" s="20"/>
      <c r="L56" s="20"/>
      <c r="M56" s="20"/>
      <c r="N56" s="20"/>
      <c r="O56" s="20"/>
      <c r="P56" s="20"/>
    </row>
    <row r="57" spans="1:16" x14ac:dyDescent="0.25">
      <c r="A57" s="18"/>
      <c r="B57" s="19" t="str">
        <f t="shared" si="7"/>
        <v>A9E8430 / 99PRD62543</v>
      </c>
      <c r="C57" s="19" t="str">
        <f t="shared" si="7"/>
        <v>TN514C CYAN TONER</v>
      </c>
      <c r="D57" s="18"/>
      <c r="E57" s="18"/>
      <c r="F57" s="25"/>
      <c r="G57" s="18"/>
      <c r="H57" s="18"/>
      <c r="I57" s="20"/>
      <c r="J57" s="20"/>
      <c r="K57" s="20"/>
      <c r="L57" s="20"/>
      <c r="M57" s="20"/>
      <c r="N57" s="20"/>
      <c r="O57" s="20"/>
      <c r="P57" s="20"/>
    </row>
    <row r="58" spans="1:16" x14ac:dyDescent="0.25">
      <c r="A58" s="18"/>
      <c r="B58" s="19" t="str">
        <f t="shared" si="7"/>
        <v>AAE1011 / 99PRD65539</v>
      </c>
      <c r="C58" s="19" t="str">
        <f t="shared" si="7"/>
        <v>TNP64 STD</v>
      </c>
      <c r="D58" s="18"/>
      <c r="E58" s="18"/>
      <c r="F58" s="25"/>
      <c r="G58" s="18"/>
      <c r="H58" s="18"/>
      <c r="I58" s="20"/>
      <c r="J58" s="20"/>
      <c r="K58" s="20"/>
      <c r="L58" s="20"/>
      <c r="M58" s="20"/>
      <c r="N58" s="20"/>
      <c r="O58" s="20"/>
      <c r="P58" s="20"/>
    </row>
    <row r="59" spans="1:16" x14ac:dyDescent="0.25">
      <c r="A59" s="18"/>
      <c r="B59" s="19" t="str">
        <f t="shared" si="7"/>
        <v>ACF0033</v>
      </c>
      <c r="C59" s="19" t="str">
        <f t="shared" si="7"/>
        <v>TNP75 BLACK TONER BH 5000i (YIELD: 20K)</v>
      </c>
      <c r="D59" s="18"/>
      <c r="E59" s="18"/>
      <c r="F59" s="25"/>
      <c r="G59" s="18"/>
      <c r="H59" s="18"/>
      <c r="I59" s="20"/>
      <c r="J59" s="20"/>
      <c r="K59" s="20"/>
      <c r="L59" s="20"/>
      <c r="M59" s="20"/>
      <c r="N59" s="20"/>
      <c r="O59" s="20"/>
      <c r="P59" s="20"/>
    </row>
    <row r="60" spans="1:16" x14ac:dyDescent="0.25">
      <c r="A60" s="18"/>
      <c r="B60" s="19" t="str">
        <f t="shared" si="7"/>
        <v>AAJW130</v>
      </c>
      <c r="C60" s="19" t="str">
        <f t="shared" si="7"/>
        <v>TNP79K - BLACK TONER (YIELD: 13K )</v>
      </c>
      <c r="D60" s="18"/>
      <c r="E60" s="18"/>
      <c r="F60" s="25"/>
      <c r="G60" s="18"/>
      <c r="H60" s="18"/>
      <c r="I60" s="20"/>
      <c r="J60" s="20"/>
      <c r="K60" s="20"/>
      <c r="L60" s="20"/>
      <c r="M60" s="20"/>
      <c r="N60" s="20"/>
      <c r="O60" s="20"/>
      <c r="P60" s="20"/>
    </row>
    <row r="61" spans="1:16" x14ac:dyDescent="0.25">
      <c r="A61" s="18"/>
      <c r="B61" s="19" t="str">
        <f t="shared" si="7"/>
        <v>AAJW230</v>
      </c>
      <c r="C61" s="19" t="str">
        <f t="shared" si="7"/>
        <v>TNP79Y - YELLOW TONER (YIELD: 9K)</v>
      </c>
      <c r="D61" s="18"/>
      <c r="E61" s="18"/>
      <c r="F61" s="25"/>
      <c r="G61" s="18"/>
      <c r="H61" s="18"/>
      <c r="I61" s="20"/>
      <c r="J61" s="20"/>
      <c r="K61" s="20"/>
      <c r="L61" s="20"/>
      <c r="M61" s="20"/>
      <c r="N61" s="20"/>
      <c r="O61" s="20"/>
      <c r="P61" s="20"/>
    </row>
    <row r="62" spans="1:16" x14ac:dyDescent="0.25">
      <c r="A62" s="18"/>
      <c r="B62" s="19" t="str">
        <f t="shared" si="7"/>
        <v>AAJW330</v>
      </c>
      <c r="C62" s="19" t="str">
        <f t="shared" si="7"/>
        <v>TNP79M - MAGENTA TONER (YIELD: 9K )</v>
      </c>
      <c r="D62" s="18"/>
      <c r="E62" s="18"/>
      <c r="F62" s="25"/>
      <c r="G62" s="18"/>
      <c r="H62" s="18"/>
      <c r="I62" s="20"/>
      <c r="J62" s="20"/>
      <c r="K62" s="20"/>
      <c r="L62" s="20"/>
      <c r="M62" s="20"/>
      <c r="N62" s="20"/>
      <c r="O62" s="20"/>
      <c r="P62" s="20"/>
    </row>
    <row r="63" spans="1:16" x14ac:dyDescent="0.25">
      <c r="A63" s="18"/>
      <c r="B63" s="19" t="str">
        <f t="shared" si="7"/>
        <v>AAJW430</v>
      </c>
      <c r="C63" s="19" t="str">
        <f t="shared" si="7"/>
        <v>TNP79C - CYAN TONER (YIELD: 9K )</v>
      </c>
      <c r="D63" s="18"/>
      <c r="E63" s="18"/>
      <c r="F63" s="25"/>
      <c r="G63" s="18"/>
      <c r="H63" s="18"/>
      <c r="I63" s="20"/>
      <c r="J63" s="20"/>
      <c r="K63" s="20"/>
      <c r="L63" s="20"/>
      <c r="M63" s="20"/>
      <c r="N63" s="20"/>
      <c r="O63" s="20"/>
      <c r="P63" s="20"/>
    </row>
    <row r="64" spans="1:16" x14ac:dyDescent="0.25">
      <c r="A64" s="18"/>
      <c r="B64" s="19" t="str">
        <f t="shared" si="7"/>
        <v>ACDN0Y1</v>
      </c>
      <c r="C64" s="19" t="str">
        <f t="shared" si="7"/>
        <v>WASTE TONER BOTTLE</v>
      </c>
      <c r="D64" s="18"/>
      <c r="E64" s="18"/>
      <c r="F64" s="25"/>
      <c r="G64" s="18"/>
      <c r="H64" s="18"/>
      <c r="I64" s="20"/>
      <c r="J64" s="20"/>
      <c r="K64" s="20"/>
      <c r="L64" s="20"/>
      <c r="M64" s="20"/>
      <c r="N64" s="20"/>
      <c r="O64" s="20"/>
      <c r="P64" s="20"/>
    </row>
    <row r="65" spans="1:16" x14ac:dyDescent="0.25">
      <c r="A65" s="18"/>
      <c r="B65" s="19" t="str">
        <f t="shared" si="7"/>
        <v/>
      </c>
      <c r="C65" s="19" t="str">
        <f t="shared" si="7"/>
        <v/>
      </c>
      <c r="D65" s="18"/>
      <c r="E65" s="18"/>
      <c r="F65" s="25"/>
      <c r="G65" s="18"/>
      <c r="H65" s="18"/>
      <c r="I65" s="20"/>
      <c r="J65" s="20"/>
      <c r="K65" s="20"/>
      <c r="L65" s="20"/>
      <c r="M65" s="20"/>
      <c r="N65" s="20"/>
      <c r="O65" s="20"/>
      <c r="P65" s="20"/>
    </row>
    <row r="66" spans="1:16" hidden="1" x14ac:dyDescent="0.25">
      <c r="A66" s="18"/>
      <c r="B66" s="19" t="str">
        <f t="shared" si="7"/>
        <v/>
      </c>
      <c r="C66" s="19" t="str">
        <f t="shared" si="7"/>
        <v/>
      </c>
      <c r="D66" s="18"/>
      <c r="E66" s="18"/>
      <c r="F66" s="25"/>
      <c r="G66" s="18"/>
      <c r="H66" s="18"/>
      <c r="I66" s="20"/>
      <c r="J66" s="20"/>
      <c r="K66" s="20"/>
      <c r="L66" s="20"/>
      <c r="M66" s="20"/>
      <c r="N66" s="20"/>
      <c r="O66" s="20"/>
      <c r="P66" s="20"/>
    </row>
    <row r="67" spans="1:16" hidden="1" x14ac:dyDescent="0.25">
      <c r="A67" s="18"/>
      <c r="B67" s="19" t="str">
        <f t="shared" si="7"/>
        <v/>
      </c>
      <c r="C67" s="19" t="str">
        <f t="shared" si="7"/>
        <v/>
      </c>
      <c r="D67" s="18"/>
      <c r="E67" s="18"/>
      <c r="F67" s="25"/>
      <c r="G67" s="18"/>
      <c r="H67" s="18"/>
      <c r="I67" s="20"/>
      <c r="J67" s="20"/>
      <c r="K67" s="20"/>
      <c r="L67" s="20"/>
      <c r="M67" s="20"/>
      <c r="N67" s="20"/>
      <c r="O67" s="20"/>
      <c r="P67" s="20"/>
    </row>
    <row r="68" spans="1:16" hidden="1" x14ac:dyDescent="0.25">
      <c r="A68" s="18"/>
      <c r="B68" s="19" t="str">
        <f t="shared" si="7"/>
        <v/>
      </c>
      <c r="C68" s="19" t="str">
        <f t="shared" si="7"/>
        <v/>
      </c>
      <c r="D68" s="18"/>
      <c r="E68" s="18"/>
      <c r="F68" s="25"/>
      <c r="G68" s="18"/>
      <c r="H68" s="18"/>
      <c r="I68" s="20"/>
      <c r="J68" s="20"/>
      <c r="K68" s="20"/>
      <c r="L68" s="20"/>
      <c r="M68" s="20"/>
      <c r="N68" s="20"/>
      <c r="O68" s="20"/>
      <c r="P68" s="20"/>
    </row>
    <row r="69" spans="1:16" hidden="1" x14ac:dyDescent="0.25">
      <c r="A69" s="18"/>
      <c r="B69" s="19" t="str">
        <f t="shared" si="7"/>
        <v/>
      </c>
      <c r="C69" s="19" t="str">
        <f t="shared" si="7"/>
        <v/>
      </c>
      <c r="D69" s="18"/>
      <c r="E69" s="18"/>
      <c r="F69" s="25"/>
      <c r="G69" s="18"/>
      <c r="H69" s="18"/>
      <c r="I69" s="20"/>
      <c r="J69" s="20"/>
      <c r="K69" s="20"/>
      <c r="L69" s="20"/>
      <c r="M69" s="20"/>
      <c r="N69" s="20"/>
      <c r="O69" s="20"/>
      <c r="P69" s="20"/>
    </row>
    <row r="70" spans="1:16" hidden="1" x14ac:dyDescent="0.25">
      <c r="A70" s="18"/>
      <c r="B70" s="19" t="str">
        <f t="shared" si="7"/>
        <v/>
      </c>
      <c r="C70" s="19" t="str">
        <f t="shared" si="7"/>
        <v/>
      </c>
      <c r="D70" s="18"/>
      <c r="E70" s="18"/>
      <c r="F70" s="25"/>
      <c r="G70" s="18"/>
      <c r="H70" s="18"/>
      <c r="I70" s="20"/>
      <c r="J70" s="20"/>
      <c r="K70" s="20"/>
      <c r="L70" s="20"/>
      <c r="M70" s="20"/>
      <c r="N70" s="20"/>
      <c r="O70" s="20"/>
      <c r="P70" s="20"/>
    </row>
    <row r="71" spans="1:16" hidden="1" x14ac:dyDescent="0.25">
      <c r="A71" s="18"/>
      <c r="B71" s="19" t="str">
        <f t="shared" ref="B71:C71" si="8">IF(B35="","",B35)</f>
        <v/>
      </c>
      <c r="C71" s="19" t="str">
        <f t="shared" si="8"/>
        <v/>
      </c>
      <c r="D71" s="18"/>
      <c r="E71" s="18"/>
      <c r="F71" s="25"/>
      <c r="G71" s="18"/>
      <c r="H71" s="18"/>
      <c r="I71" s="20"/>
      <c r="J71" s="20"/>
      <c r="K71" s="20"/>
      <c r="L71" s="20"/>
      <c r="M71" s="20"/>
      <c r="N71" s="20"/>
      <c r="O71" s="20"/>
      <c r="P71" s="20"/>
    </row>
    <row r="75" spans="1:16" ht="15.75" x14ac:dyDescent="0.25">
      <c r="A75" s="26" t="s">
        <v>43</v>
      </c>
      <c r="B75" s="26"/>
      <c r="C75" s="26"/>
    </row>
  </sheetData>
  <sheetProtection algorithmName="SHA-512" hashValue="CifrsnJ3FiGqvUKUuEu/aFecm9VIs+qM++GMb/jlnVdyKvufyQlJTvAaCUzCj8UKctlVcAQPZxIvFzkmROVC0w==" saltValue="SKmVadTb3k47TqhCGJBBSw==" spinCount="100000" sheet="1" objects="1" scenarios="1"/>
  <conditionalFormatting sqref="G3:P35">
    <cfRule type="expression" dxfId="7" priority="1">
      <formula>$E3&gt;G3</formula>
    </cfRule>
    <cfRule type="expression" dxfId="6" priority="2">
      <formula>AND(FIND("TONER",$C3),G3&lt;$E3+2)</formula>
    </cfRule>
  </conditionalFormatting>
  <dataValidations count="1">
    <dataValidation type="decimal" operator="lessThan" allowBlank="1" showInputMessage="1" showErrorMessage="1" sqref="G39:P71" xr:uid="{00000000-0002-0000-3200-000000000000}">
      <formula1>999999999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200-000001000000}">
          <x14:formula1>
            <xm:f>Lists!$A$1:$A$12</xm:f>
          </x14:formula1>
          <xm:sqref>G2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P75"/>
  <sheetViews>
    <sheetView zoomScale="85" zoomScaleNormal="85" workbookViewId="0">
      <selection activeCell="G2" sqref="G2"/>
    </sheetView>
  </sheetViews>
  <sheetFormatPr defaultColWidth="9.140625" defaultRowHeight="15" x14ac:dyDescent="0.25"/>
  <cols>
    <col min="1" max="1" width="10.85546875" style="21" bestFit="1" customWidth="1"/>
    <col min="2" max="2" width="23.85546875" style="21" customWidth="1"/>
    <col min="3" max="3" width="25.5703125" style="21" bestFit="1" customWidth="1"/>
    <col min="4" max="4" width="15.7109375" style="21" customWidth="1"/>
    <col min="5" max="5" width="23.7109375" style="21" bestFit="1" customWidth="1"/>
    <col min="6" max="6" width="6.140625" style="21" customWidth="1"/>
    <col min="7" max="7" width="12.140625" style="21" customWidth="1"/>
    <col min="8" max="8" width="10.7109375" style="21" bestFit="1" customWidth="1"/>
    <col min="9" max="9" width="10.85546875" style="21" bestFit="1" customWidth="1"/>
    <col min="10" max="10" width="11.7109375" style="21" customWidth="1"/>
    <col min="11" max="11" width="10.7109375" style="21" customWidth="1"/>
    <col min="12" max="12" width="10" style="21" customWidth="1"/>
    <col min="13" max="14" width="9.140625" style="21"/>
    <col min="15" max="15" width="9.7109375" style="21" bestFit="1" customWidth="1"/>
    <col min="16" max="16" width="9.140625" style="21" customWidth="1"/>
    <col min="17" max="16384" width="9.140625" style="21"/>
  </cols>
  <sheetData>
    <row r="1" spans="1:16" ht="15.75" x14ac:dyDescent="0.25">
      <c r="A1" s="12" t="s">
        <v>41</v>
      </c>
      <c r="B1" s="11"/>
      <c r="C1" s="10"/>
      <c r="D1" s="10"/>
      <c r="E1" s="10"/>
      <c r="G1" s="22" t="s">
        <v>40</v>
      </c>
      <c r="H1" s="23"/>
      <c r="I1" s="23"/>
      <c r="J1" s="24"/>
      <c r="K1" s="24"/>
      <c r="L1" s="24"/>
      <c r="M1" s="24"/>
      <c r="N1" s="24"/>
      <c r="O1" s="24"/>
      <c r="P1" s="24"/>
    </row>
    <row r="2" spans="1:16" x14ac:dyDescent="0.25">
      <c r="A2" s="28" t="s">
        <v>0</v>
      </c>
      <c r="B2" s="29" t="s">
        <v>1</v>
      </c>
      <c r="C2" s="29" t="s">
        <v>2</v>
      </c>
      <c r="D2" s="30" t="s">
        <v>25</v>
      </c>
      <c r="E2" s="30" t="s">
        <v>44</v>
      </c>
      <c r="F2" s="25"/>
      <c r="G2" s="16" t="s">
        <v>30</v>
      </c>
      <c r="H2" s="27" t="str">
        <f>TEXT(EDATE(DATEVALUE("1 "&amp;G2),1),"mmmm")</f>
        <v>October</v>
      </c>
      <c r="I2" s="27" t="str">
        <f>TEXT(EDATE(DATEVALUE("1 "&amp;H2),1),"mmmm")</f>
        <v>November</v>
      </c>
      <c r="J2" s="27" t="str">
        <f t="shared" ref="J2:P2" si="0">TEXT(EDATE(DATEVALUE("1 "&amp;I2),1),"mmmm")</f>
        <v>December</v>
      </c>
      <c r="K2" s="27" t="str">
        <f t="shared" si="0"/>
        <v>January</v>
      </c>
      <c r="L2" s="27" t="str">
        <f t="shared" si="0"/>
        <v>February</v>
      </c>
      <c r="M2" s="27" t="str">
        <f t="shared" si="0"/>
        <v>March</v>
      </c>
      <c r="N2" s="27" t="str">
        <f t="shared" si="0"/>
        <v>April</v>
      </c>
      <c r="O2" s="27" t="str">
        <f t="shared" si="0"/>
        <v>May</v>
      </c>
      <c r="P2" s="27" t="str">
        <f t="shared" si="0"/>
        <v>June</v>
      </c>
    </row>
    <row r="3" spans="1:16" x14ac:dyDescent="0.25">
      <c r="A3" s="18"/>
      <c r="B3" s="18" t="s">
        <v>4</v>
      </c>
      <c r="C3" s="18" t="s">
        <v>95</v>
      </c>
      <c r="D3" s="19" t="str">
        <f>IFERROR(IF(C3="20 LBS 11 x 17 DG3 PAPER",_xlfn.IFNA(INDEX(CONSUMPTION!$A:$J,MATCH($C3,CONSUMPTION!$B:$B,0),MATCH(D$2,CONSUMPTION!$1:$1,0)),"")+_xlfn.IFNA(INDEX(CONSUMPTION!$A:$J,MATCH("24 LBS 11 x 17 PAPER",CONSUMPTION!$B:$B,0),MATCH(D$2,CONSUMPTION!$1:$1,0)),0),IF(C3="20 LBS 8.5 x 11 DG3 PAPER",_xlfn.IFNA(INDEX(CONSUMPTION!$A:$J,MATCH($C3,CONSUMPTION!$B:$B,0),MATCH(D$2,CONSUMPTION!$1:$1,0)),"")+_xlfn.IFNA(INDEX(CONSUMPTION!$A:$J,MATCH("20 LBS 8.5 x 11 PAPER",CONSUMPTION!$B:$B,0),MATCH(D$2,CONSUMPTION!$1:$1,0)),0),_xlfn.IFNA(INDEX(CONSUMPTION!$A:$J,MATCH($C3,CONSUMPTION!$B:$B,0),MATCH(D$2,CONSUMPTION!$1:$1,0)),""))),"")</f>
        <v/>
      </c>
      <c r="E3" s="19" t="str">
        <f>IFERROR(IF(C3="20 LBS 11 x 17 DG3 PAPER",_xlfn.IFNA(INDEX(CONSUMPTION!$A:$J,MATCH($C3,CONSUMPTION!$B:$B,0),MATCH("Usage Consumption",CONSUMPTION!$1:$1,0)),"")+_xlfn.IFNA(INDEX(CONSUMPTION!$A:$J,MATCH("24 LBS 11 x 17 PAPER",CONSUMPTION!$B:$B,0),MATCH("Usage Consumption",CONSUMPTION!$1:$1,0)),0),IF(C3="20 LBS 8.5 x 11 DG3 PAPER",_xlfn.IFNA(INDEX(CONSUMPTION!$A:$J,MATCH($C3,CONSUMPTION!$B:$B,0),MATCH("Usage Consumption",CONSUMPTION!$1:$1,0)),"")+_xlfn.IFNA(INDEX(CONSUMPTION!$A:$J,MATCH("20 LBS 8.5 x 11 PAPER",CONSUMPTION!$B:$B,0),MATCH("Usage Consumption",CONSUMPTION!$1:$1,0)),0),_xlfn.IFNA(INDEX(CONSUMPTION!$A:$J,MATCH($C3,CONSUMPTION!$B:$B,0),MATCH("Usage Consumption",CONSUMPTION!$1:$1,0)),""))),"")</f>
        <v/>
      </c>
      <c r="F3" s="25"/>
      <c r="G3" s="17">
        <f>IF(IFERROR(SUM(D3-E3+G39),0)&lt;0,0,IFERROR(SUM(D3-E3+G39),0))</f>
        <v>0</v>
      </c>
      <c r="H3" s="17">
        <f>IF(IFERROR(SUM(G3-$E3+H39),0)&lt;0,0,IFERROR(SUM(G3-$E3+H39),0))</f>
        <v>0</v>
      </c>
      <c r="I3" s="17">
        <f>IF(IFERROR(SUM(H3-$E3+I39),0)&lt;0,0,IFERROR(SUM(H3-$E3+I39),0))</f>
        <v>0</v>
      </c>
      <c r="J3" s="17">
        <f t="shared" ref="J3:P3" si="1">IF(IFERROR(SUM(I3-$E3+J39),0)&lt;0,0,IFERROR(SUM(I3-$E3+J39),0))</f>
        <v>0</v>
      </c>
      <c r="K3" s="17">
        <f t="shared" si="1"/>
        <v>0</v>
      </c>
      <c r="L3" s="17">
        <f t="shared" si="1"/>
        <v>0</v>
      </c>
      <c r="M3" s="17">
        <f t="shared" si="1"/>
        <v>0</v>
      </c>
      <c r="N3" s="17">
        <f t="shared" si="1"/>
        <v>0</v>
      </c>
      <c r="O3" s="17">
        <f t="shared" si="1"/>
        <v>0</v>
      </c>
      <c r="P3" s="17">
        <f t="shared" si="1"/>
        <v>0</v>
      </c>
    </row>
    <row r="4" spans="1:16" x14ac:dyDescent="0.25">
      <c r="A4" s="18"/>
      <c r="B4" s="18" t="s">
        <v>6</v>
      </c>
      <c r="C4" s="18" t="s">
        <v>96</v>
      </c>
      <c r="D4" s="19" t="str">
        <f>IFERROR(IF(C4="20 LBS 11 x 17 DG3 PAPER",_xlfn.IFNA(INDEX(CONSUMPTION!$A:$J,MATCH($C4,CONSUMPTION!$B:$B,0),MATCH(D$2,CONSUMPTION!$1:$1,0)),"")+_xlfn.IFNA(INDEX(CONSUMPTION!$A:$J,MATCH("24 LBS 11 x 17 PAPER",CONSUMPTION!$B:$B,0),MATCH(D$2,CONSUMPTION!$1:$1,0)),0),IF(C4="20 LBS 8.5 x 11 DG3 PAPER",_xlfn.IFNA(INDEX(CONSUMPTION!$A:$J,MATCH($C4,CONSUMPTION!$B:$B,0),MATCH(D$2,CONSUMPTION!$1:$1,0)),"")+_xlfn.IFNA(INDEX(CONSUMPTION!$A:$J,MATCH("20 LBS 8.5 x 11 PAPER",CONSUMPTION!$B:$B,0),MATCH(D$2,CONSUMPTION!$1:$1,0)),0),_xlfn.IFNA(INDEX(CONSUMPTION!$A:$J,MATCH($C4,CONSUMPTION!$B:$B,0),MATCH(D$2,CONSUMPTION!$1:$1,0)),""))),"")</f>
        <v/>
      </c>
      <c r="E4" s="19" t="str">
        <f>IFERROR(IF(C4="20 LBS 11 x 17 DG3 PAPER",_xlfn.IFNA(INDEX(CONSUMPTION!$A:$J,MATCH($C4,CONSUMPTION!$B:$B,0),MATCH("Usage Consumption",CONSUMPTION!$1:$1,0)),"")+_xlfn.IFNA(INDEX(CONSUMPTION!$A:$J,MATCH("24 LBS 11 x 17 PAPER",CONSUMPTION!$B:$B,0),MATCH("Usage Consumption",CONSUMPTION!$1:$1,0)),0),IF(C4="20 LBS 8.5 x 11 DG3 PAPER",_xlfn.IFNA(INDEX(CONSUMPTION!$A:$J,MATCH($C4,CONSUMPTION!$B:$B,0),MATCH("Usage Consumption",CONSUMPTION!$1:$1,0)),"")+_xlfn.IFNA(INDEX(CONSUMPTION!$A:$J,MATCH("20 LBS 8.5 x 11 PAPER",CONSUMPTION!$B:$B,0),MATCH("Usage Consumption",CONSUMPTION!$1:$1,0)),0),_xlfn.IFNA(INDEX(CONSUMPTION!$A:$J,MATCH($C4,CONSUMPTION!$B:$B,0),MATCH("Usage Consumption",CONSUMPTION!$1:$1,0)),""))),"")</f>
        <v/>
      </c>
      <c r="F4" s="25"/>
      <c r="G4" s="17">
        <f t="shared" ref="G4:G35" si="2">IF(IFERROR(SUM(D4-E4+G40),0)&lt;0,0,IFERROR(SUM(D4-E4+G40),0))</f>
        <v>0</v>
      </c>
      <c r="H4" s="17">
        <f t="shared" ref="H4:P19" si="3">IF(IFERROR(SUM(G4-$E4+H40),0)&lt;0,0,IFERROR(SUM(G4-$E4+H40),0))</f>
        <v>0</v>
      </c>
      <c r="I4" s="17">
        <f t="shared" si="3"/>
        <v>0</v>
      </c>
      <c r="J4" s="17">
        <f t="shared" si="3"/>
        <v>0</v>
      </c>
      <c r="K4" s="17">
        <f t="shared" si="3"/>
        <v>0</v>
      </c>
      <c r="L4" s="17">
        <f t="shared" si="3"/>
        <v>0</v>
      </c>
      <c r="M4" s="17">
        <f t="shared" si="3"/>
        <v>0</v>
      </c>
      <c r="N4" s="17">
        <f t="shared" si="3"/>
        <v>0</v>
      </c>
      <c r="O4" s="17">
        <f t="shared" si="3"/>
        <v>0</v>
      </c>
      <c r="P4" s="17">
        <f t="shared" si="3"/>
        <v>0</v>
      </c>
    </row>
    <row r="5" spans="1:16" x14ac:dyDescent="0.25">
      <c r="A5" s="18"/>
      <c r="B5" s="18" t="s">
        <v>45</v>
      </c>
      <c r="C5" s="18" t="s">
        <v>39</v>
      </c>
      <c r="D5" s="19" t="str">
        <f>IFERROR(IF(C5="20 LBS 11 x 17 DG3 PAPER",_xlfn.IFNA(INDEX(CONSUMPTION!$A:$J,MATCH($C5,CONSUMPTION!$B:$B,0),MATCH(D$2,CONSUMPTION!$1:$1,0)),"")+_xlfn.IFNA(INDEX(CONSUMPTION!$A:$J,MATCH("24 LBS 11 x 17 PAPER",CONSUMPTION!$B:$B,0),MATCH(D$2,CONSUMPTION!$1:$1,0)),0),IF(C5="20 LBS 8.5 x 11 DG3 PAPER",_xlfn.IFNA(INDEX(CONSUMPTION!$A:$J,MATCH($C5,CONSUMPTION!$B:$B,0),MATCH(D$2,CONSUMPTION!$1:$1,0)),"")+_xlfn.IFNA(INDEX(CONSUMPTION!$A:$J,MATCH("20 LBS 8.5 x 11 PAPER",CONSUMPTION!$B:$B,0),MATCH(D$2,CONSUMPTION!$1:$1,0)),0),_xlfn.IFNA(INDEX(CONSUMPTION!$A:$J,MATCH($C5,CONSUMPTION!$B:$B,0),MATCH(D$2,CONSUMPTION!$1:$1,0)),""))),"")</f>
        <v/>
      </c>
      <c r="E5" s="19" t="str">
        <f>IFERROR(IF(C5="20 LBS 11 x 17 DG3 PAPER",_xlfn.IFNA(INDEX(CONSUMPTION!$A:$J,MATCH($C5,CONSUMPTION!$B:$B,0),MATCH("Usage Consumption",CONSUMPTION!$1:$1,0)),"")+_xlfn.IFNA(INDEX(CONSUMPTION!$A:$J,MATCH("24 LBS 11 x 17 PAPER",CONSUMPTION!$B:$B,0),MATCH("Usage Consumption",CONSUMPTION!$1:$1,0)),0),IF(C5="20 LBS 8.5 x 11 DG3 PAPER",_xlfn.IFNA(INDEX(CONSUMPTION!$A:$J,MATCH($C5,CONSUMPTION!$B:$B,0),MATCH("Usage Consumption",CONSUMPTION!$1:$1,0)),"")+_xlfn.IFNA(INDEX(CONSUMPTION!$A:$J,MATCH("20 LBS 8.5 x 11 PAPER",CONSUMPTION!$B:$B,0),MATCH("Usage Consumption",CONSUMPTION!$1:$1,0)),0),_xlfn.IFNA(INDEX(CONSUMPTION!$A:$J,MATCH($C5,CONSUMPTION!$B:$B,0),MATCH("Usage Consumption",CONSUMPTION!$1:$1,0)),""))),"")</f>
        <v/>
      </c>
      <c r="F5" s="25"/>
      <c r="G5" s="17">
        <f t="shared" si="2"/>
        <v>0</v>
      </c>
      <c r="H5" s="17">
        <f t="shared" si="3"/>
        <v>0</v>
      </c>
      <c r="I5" s="17">
        <f t="shared" si="3"/>
        <v>0</v>
      </c>
      <c r="J5" s="17">
        <f t="shared" si="3"/>
        <v>0</v>
      </c>
      <c r="K5" s="17">
        <f t="shared" si="3"/>
        <v>0</v>
      </c>
      <c r="L5" s="17">
        <f t="shared" si="3"/>
        <v>0</v>
      </c>
      <c r="M5" s="17">
        <f t="shared" si="3"/>
        <v>0</v>
      </c>
      <c r="N5" s="17">
        <f t="shared" si="3"/>
        <v>0</v>
      </c>
      <c r="O5" s="17">
        <f t="shared" si="3"/>
        <v>0</v>
      </c>
      <c r="P5" s="17">
        <f t="shared" si="3"/>
        <v>0</v>
      </c>
    </row>
    <row r="6" spans="1:16" x14ac:dyDescent="0.25">
      <c r="A6" s="18"/>
      <c r="B6" s="18" t="s">
        <v>47</v>
      </c>
      <c r="C6" s="18" t="s">
        <v>46</v>
      </c>
      <c r="D6" s="19" t="str">
        <f>IFERROR(IF(C6="20 LBS 11 x 17 DG3 PAPER",_xlfn.IFNA(INDEX(CONSUMPTION!$A:$J,MATCH($C6,CONSUMPTION!$B:$B,0),MATCH(D$2,CONSUMPTION!$1:$1,0)),"")+_xlfn.IFNA(INDEX(CONSUMPTION!$A:$J,MATCH("24 LBS 11 x 17 PAPER",CONSUMPTION!$B:$B,0),MATCH(D$2,CONSUMPTION!$1:$1,0)),0),IF(C6="20 LBS 8.5 x 11 DG3 PAPER",_xlfn.IFNA(INDEX(CONSUMPTION!$A:$J,MATCH($C6,CONSUMPTION!$B:$B,0),MATCH(D$2,CONSUMPTION!$1:$1,0)),"")+_xlfn.IFNA(INDEX(CONSUMPTION!$A:$J,MATCH("20 LBS 8.5 x 11 PAPER",CONSUMPTION!$B:$B,0),MATCH(D$2,CONSUMPTION!$1:$1,0)),0),_xlfn.IFNA(INDEX(CONSUMPTION!$A:$J,MATCH($C6,CONSUMPTION!$B:$B,0),MATCH(D$2,CONSUMPTION!$1:$1,0)),""))),"")</f>
        <v/>
      </c>
      <c r="E6" s="19" t="str">
        <f>IFERROR(IF(C6="20 LBS 11 x 17 DG3 PAPER",_xlfn.IFNA(INDEX(CONSUMPTION!$A:$J,MATCH($C6,CONSUMPTION!$B:$B,0),MATCH("Usage Consumption",CONSUMPTION!$1:$1,0)),"")+_xlfn.IFNA(INDEX(CONSUMPTION!$A:$J,MATCH("24 LBS 11 x 17 PAPER",CONSUMPTION!$B:$B,0),MATCH("Usage Consumption",CONSUMPTION!$1:$1,0)),0),IF(C6="20 LBS 8.5 x 11 DG3 PAPER",_xlfn.IFNA(INDEX(CONSUMPTION!$A:$J,MATCH($C6,CONSUMPTION!$B:$B,0),MATCH("Usage Consumption",CONSUMPTION!$1:$1,0)),"")+_xlfn.IFNA(INDEX(CONSUMPTION!$A:$J,MATCH("20 LBS 8.5 x 11 PAPER",CONSUMPTION!$B:$B,0),MATCH("Usage Consumption",CONSUMPTION!$1:$1,0)),0),_xlfn.IFNA(INDEX(CONSUMPTION!$A:$J,MATCH($C6,CONSUMPTION!$B:$B,0),MATCH("Usage Consumption",CONSUMPTION!$1:$1,0)),""))),"")</f>
        <v/>
      </c>
      <c r="F6" s="25"/>
      <c r="G6" s="17">
        <f t="shared" si="2"/>
        <v>0</v>
      </c>
      <c r="H6" s="17">
        <f t="shared" si="3"/>
        <v>0</v>
      </c>
      <c r="I6" s="17">
        <f t="shared" si="3"/>
        <v>0</v>
      </c>
      <c r="J6" s="17">
        <f t="shared" si="3"/>
        <v>0</v>
      </c>
      <c r="K6" s="17">
        <f t="shared" si="3"/>
        <v>0</v>
      </c>
      <c r="L6" s="17">
        <f t="shared" si="3"/>
        <v>0</v>
      </c>
      <c r="M6" s="17">
        <f t="shared" si="3"/>
        <v>0</v>
      </c>
      <c r="N6" s="17">
        <f t="shared" si="3"/>
        <v>0</v>
      </c>
      <c r="O6" s="17">
        <f t="shared" si="3"/>
        <v>0</v>
      </c>
      <c r="P6" s="17">
        <f t="shared" si="3"/>
        <v>0</v>
      </c>
    </row>
    <row r="7" spans="1:16" x14ac:dyDescent="0.25">
      <c r="A7" s="18"/>
      <c r="B7" s="18" t="s">
        <v>48</v>
      </c>
      <c r="C7" s="18" t="s">
        <v>48</v>
      </c>
      <c r="D7" s="19" t="str">
        <f>IFERROR(IF(C7="20 LBS 11 x 17 DG3 PAPER",_xlfn.IFNA(INDEX(CONSUMPTION!$A:$J,MATCH($C7,CONSUMPTION!$B:$B,0),MATCH(D$2,CONSUMPTION!$1:$1,0)),"")+_xlfn.IFNA(INDEX(CONSUMPTION!$A:$J,MATCH("24 LBS 11 x 17 PAPER",CONSUMPTION!$B:$B,0),MATCH(D$2,CONSUMPTION!$1:$1,0)),0),IF(C7="20 LBS 8.5 x 11 DG3 PAPER",_xlfn.IFNA(INDEX(CONSUMPTION!$A:$J,MATCH($C7,CONSUMPTION!$B:$B,0),MATCH(D$2,CONSUMPTION!$1:$1,0)),"")+_xlfn.IFNA(INDEX(CONSUMPTION!$A:$J,MATCH("20 LBS 8.5 x 11 PAPER",CONSUMPTION!$B:$B,0),MATCH(D$2,CONSUMPTION!$1:$1,0)),0),_xlfn.IFNA(INDEX(CONSUMPTION!$A:$J,MATCH($C7,CONSUMPTION!$B:$B,0),MATCH(D$2,CONSUMPTION!$1:$1,0)),""))),"")</f>
        <v/>
      </c>
      <c r="E7" s="19" t="str">
        <f>IFERROR(IF(C7="20 LBS 11 x 17 DG3 PAPER",_xlfn.IFNA(INDEX(CONSUMPTION!$A:$J,MATCH($C7,CONSUMPTION!$B:$B,0),MATCH("Usage Consumption",CONSUMPTION!$1:$1,0)),"")+_xlfn.IFNA(INDEX(CONSUMPTION!$A:$J,MATCH("24 LBS 11 x 17 PAPER",CONSUMPTION!$B:$B,0),MATCH("Usage Consumption",CONSUMPTION!$1:$1,0)),0),IF(C7="20 LBS 8.5 x 11 DG3 PAPER",_xlfn.IFNA(INDEX(CONSUMPTION!$A:$J,MATCH($C7,CONSUMPTION!$B:$B,0),MATCH("Usage Consumption",CONSUMPTION!$1:$1,0)),"")+_xlfn.IFNA(INDEX(CONSUMPTION!$A:$J,MATCH("20 LBS 8.5 x 11 PAPER",CONSUMPTION!$B:$B,0),MATCH("Usage Consumption",CONSUMPTION!$1:$1,0)),0),_xlfn.IFNA(INDEX(CONSUMPTION!$A:$J,MATCH($C7,CONSUMPTION!$B:$B,0),MATCH("Usage Consumption",CONSUMPTION!$1:$1,0)),""))),"")</f>
        <v/>
      </c>
      <c r="F7" s="25"/>
      <c r="G7" s="17">
        <f t="shared" si="2"/>
        <v>0</v>
      </c>
      <c r="H7" s="17">
        <f t="shared" si="3"/>
        <v>0</v>
      </c>
      <c r="I7" s="17">
        <f t="shared" si="3"/>
        <v>0</v>
      </c>
      <c r="J7" s="17">
        <f t="shared" si="3"/>
        <v>0</v>
      </c>
      <c r="K7" s="17">
        <f t="shared" si="3"/>
        <v>0</v>
      </c>
      <c r="L7" s="17">
        <f t="shared" si="3"/>
        <v>0</v>
      </c>
      <c r="M7" s="17">
        <f t="shared" si="3"/>
        <v>0</v>
      </c>
      <c r="N7" s="17">
        <f t="shared" si="3"/>
        <v>0</v>
      </c>
      <c r="O7" s="17">
        <f t="shared" si="3"/>
        <v>0</v>
      </c>
      <c r="P7" s="17">
        <f t="shared" si="3"/>
        <v>0</v>
      </c>
    </row>
    <row r="8" spans="1:16" x14ac:dyDescent="0.25">
      <c r="A8" s="18"/>
      <c r="B8" s="18" t="s">
        <v>109</v>
      </c>
      <c r="C8" s="18" t="s">
        <v>97</v>
      </c>
      <c r="D8" s="19" t="str">
        <f>IFERROR(IF(C8="20 LBS 11 x 17 DG3 PAPER",_xlfn.IFNA(INDEX(CONSUMPTION!$A:$J,MATCH($C8,CONSUMPTION!$B:$B,0),MATCH(D$2,CONSUMPTION!$1:$1,0)),"")+_xlfn.IFNA(INDEX(CONSUMPTION!$A:$J,MATCH("24 LBS 11 x 17 PAPER",CONSUMPTION!$B:$B,0),MATCH(D$2,CONSUMPTION!$1:$1,0)),0),IF(C8="20 LBS 8.5 x 11 DG3 PAPER",_xlfn.IFNA(INDEX(CONSUMPTION!$A:$J,MATCH($C8,CONSUMPTION!$B:$B,0),MATCH(D$2,CONSUMPTION!$1:$1,0)),"")+_xlfn.IFNA(INDEX(CONSUMPTION!$A:$J,MATCH("20 LBS 8.5 x 11 PAPER",CONSUMPTION!$B:$B,0),MATCH(D$2,CONSUMPTION!$1:$1,0)),0),_xlfn.IFNA(INDEX(CONSUMPTION!$A:$J,MATCH($C8,CONSUMPTION!$B:$B,0),MATCH(D$2,CONSUMPTION!$1:$1,0)),""))),"")</f>
        <v/>
      </c>
      <c r="E8" s="19" t="str">
        <f>IFERROR(IF(C8="20 LBS 11 x 17 DG3 PAPER",_xlfn.IFNA(INDEX(CONSUMPTION!$A:$J,MATCH($C8,CONSUMPTION!$B:$B,0),MATCH("Usage Consumption",CONSUMPTION!$1:$1,0)),"")+_xlfn.IFNA(INDEX(CONSUMPTION!$A:$J,MATCH("24 LBS 11 x 17 PAPER",CONSUMPTION!$B:$B,0),MATCH("Usage Consumption",CONSUMPTION!$1:$1,0)),0),IF(C8="20 LBS 8.5 x 11 DG3 PAPER",_xlfn.IFNA(INDEX(CONSUMPTION!$A:$J,MATCH($C8,CONSUMPTION!$B:$B,0),MATCH("Usage Consumption",CONSUMPTION!$1:$1,0)),"")+_xlfn.IFNA(INDEX(CONSUMPTION!$A:$J,MATCH("20 LBS 8.5 x 11 PAPER",CONSUMPTION!$B:$B,0),MATCH("Usage Consumption",CONSUMPTION!$1:$1,0)),0),_xlfn.IFNA(INDEX(CONSUMPTION!$A:$J,MATCH($C8,CONSUMPTION!$B:$B,0),MATCH("Usage Consumption",CONSUMPTION!$1:$1,0)),""))),"")</f>
        <v/>
      </c>
      <c r="F8" s="25"/>
      <c r="G8" s="17">
        <f t="shared" si="2"/>
        <v>0</v>
      </c>
      <c r="H8" s="17">
        <f t="shared" si="3"/>
        <v>0</v>
      </c>
      <c r="I8" s="17">
        <f t="shared" si="3"/>
        <v>0</v>
      </c>
      <c r="J8" s="17">
        <f t="shared" si="3"/>
        <v>0</v>
      </c>
      <c r="K8" s="17">
        <f t="shared" si="3"/>
        <v>0</v>
      </c>
      <c r="L8" s="17">
        <f t="shared" si="3"/>
        <v>0</v>
      </c>
      <c r="M8" s="17">
        <f t="shared" si="3"/>
        <v>0</v>
      </c>
      <c r="N8" s="17">
        <f t="shared" si="3"/>
        <v>0</v>
      </c>
      <c r="O8" s="17">
        <f t="shared" si="3"/>
        <v>0</v>
      </c>
      <c r="P8" s="17">
        <f t="shared" si="3"/>
        <v>0</v>
      </c>
    </row>
    <row r="9" spans="1:16" x14ac:dyDescent="0.25">
      <c r="A9" s="18"/>
      <c r="B9" s="18" t="s">
        <v>10</v>
      </c>
      <c r="C9" s="18" t="s">
        <v>11</v>
      </c>
      <c r="D9" s="19" t="str">
        <f>IFERROR(IF(C9="20 LBS 11 x 17 DG3 PAPER",_xlfn.IFNA(INDEX(CONSUMPTION!$A:$J,MATCH($C9,CONSUMPTION!$B:$B,0),MATCH(D$2,CONSUMPTION!$1:$1,0)),"")+_xlfn.IFNA(INDEX(CONSUMPTION!$A:$J,MATCH("24 LBS 11 x 17 PAPER",CONSUMPTION!$B:$B,0),MATCH(D$2,CONSUMPTION!$1:$1,0)),0),IF(C9="20 LBS 8.5 x 11 DG3 PAPER",_xlfn.IFNA(INDEX(CONSUMPTION!$A:$J,MATCH($C9,CONSUMPTION!$B:$B,0),MATCH(D$2,CONSUMPTION!$1:$1,0)),"")+_xlfn.IFNA(INDEX(CONSUMPTION!$A:$J,MATCH("20 LBS 8.5 x 11 PAPER",CONSUMPTION!$B:$B,0),MATCH(D$2,CONSUMPTION!$1:$1,0)),0),_xlfn.IFNA(INDEX(CONSUMPTION!$A:$J,MATCH($C9,CONSUMPTION!$B:$B,0),MATCH(D$2,CONSUMPTION!$1:$1,0)),""))),"")</f>
        <v/>
      </c>
      <c r="E9" s="19" t="str">
        <f>IFERROR(IF(C9="20 LBS 11 x 17 DG3 PAPER",_xlfn.IFNA(INDEX(CONSUMPTION!$A:$J,MATCH($C9,CONSUMPTION!$B:$B,0),MATCH("Usage Consumption",CONSUMPTION!$1:$1,0)),"")+_xlfn.IFNA(INDEX(CONSUMPTION!$A:$J,MATCH("24 LBS 11 x 17 PAPER",CONSUMPTION!$B:$B,0),MATCH("Usage Consumption",CONSUMPTION!$1:$1,0)),0),IF(C9="20 LBS 8.5 x 11 DG3 PAPER",_xlfn.IFNA(INDEX(CONSUMPTION!$A:$J,MATCH($C9,CONSUMPTION!$B:$B,0),MATCH("Usage Consumption",CONSUMPTION!$1:$1,0)),"")+_xlfn.IFNA(INDEX(CONSUMPTION!$A:$J,MATCH("20 LBS 8.5 x 11 PAPER",CONSUMPTION!$B:$B,0),MATCH("Usage Consumption",CONSUMPTION!$1:$1,0)),0),_xlfn.IFNA(INDEX(CONSUMPTION!$A:$J,MATCH($C9,CONSUMPTION!$B:$B,0),MATCH("Usage Consumption",CONSUMPTION!$1:$1,0)),""))),"")</f>
        <v/>
      </c>
      <c r="F9" s="25"/>
      <c r="G9" s="17">
        <f t="shared" si="2"/>
        <v>0</v>
      </c>
      <c r="H9" s="17">
        <f t="shared" si="3"/>
        <v>0</v>
      </c>
      <c r="I9" s="17">
        <f t="shared" si="3"/>
        <v>0</v>
      </c>
      <c r="J9" s="17">
        <f t="shared" si="3"/>
        <v>0</v>
      </c>
      <c r="K9" s="17">
        <f t="shared" si="3"/>
        <v>0</v>
      </c>
      <c r="L9" s="17">
        <f t="shared" si="3"/>
        <v>0</v>
      </c>
      <c r="M9" s="17">
        <f t="shared" si="3"/>
        <v>0</v>
      </c>
      <c r="N9" s="17">
        <f t="shared" si="3"/>
        <v>0</v>
      </c>
      <c r="O9" s="17">
        <f t="shared" si="3"/>
        <v>0</v>
      </c>
      <c r="P9" s="17">
        <f t="shared" si="3"/>
        <v>0</v>
      </c>
    </row>
    <row r="10" spans="1:16" x14ac:dyDescent="0.25">
      <c r="A10" s="18"/>
      <c r="B10" s="18" t="s">
        <v>12</v>
      </c>
      <c r="C10" s="18" t="s">
        <v>13</v>
      </c>
      <c r="D10" s="19" t="str">
        <f>IFERROR(IF(C10="20 LBS 11 x 17 DG3 PAPER",_xlfn.IFNA(INDEX(CONSUMPTION!$A:$J,MATCH($C10,CONSUMPTION!$B:$B,0),MATCH(D$2,CONSUMPTION!$1:$1,0)),"")+_xlfn.IFNA(INDEX(CONSUMPTION!$A:$J,MATCH("24 LBS 11 x 17 PAPER",CONSUMPTION!$B:$B,0),MATCH(D$2,CONSUMPTION!$1:$1,0)),0),IF(C10="20 LBS 8.5 x 11 DG3 PAPER",_xlfn.IFNA(INDEX(CONSUMPTION!$A:$J,MATCH($C10,CONSUMPTION!$B:$B,0),MATCH(D$2,CONSUMPTION!$1:$1,0)),"")+_xlfn.IFNA(INDEX(CONSUMPTION!$A:$J,MATCH("20 LBS 8.5 x 11 PAPER",CONSUMPTION!$B:$B,0),MATCH(D$2,CONSUMPTION!$1:$1,0)),0),_xlfn.IFNA(INDEX(CONSUMPTION!$A:$J,MATCH($C10,CONSUMPTION!$B:$B,0),MATCH(D$2,CONSUMPTION!$1:$1,0)),""))),"")</f>
        <v/>
      </c>
      <c r="E10" s="19" t="str">
        <f>IFERROR(IF(C10="20 LBS 11 x 17 DG3 PAPER",_xlfn.IFNA(INDEX(CONSUMPTION!$A:$J,MATCH($C10,CONSUMPTION!$B:$B,0),MATCH("Usage Consumption",CONSUMPTION!$1:$1,0)),"")+_xlfn.IFNA(INDEX(CONSUMPTION!$A:$J,MATCH("24 LBS 11 x 17 PAPER",CONSUMPTION!$B:$B,0),MATCH("Usage Consumption",CONSUMPTION!$1:$1,0)),0),IF(C10="20 LBS 8.5 x 11 DG3 PAPER",_xlfn.IFNA(INDEX(CONSUMPTION!$A:$J,MATCH($C10,CONSUMPTION!$B:$B,0),MATCH("Usage Consumption",CONSUMPTION!$1:$1,0)),"")+_xlfn.IFNA(INDEX(CONSUMPTION!$A:$J,MATCH("20 LBS 8.5 x 11 PAPER",CONSUMPTION!$B:$B,0),MATCH("Usage Consumption",CONSUMPTION!$1:$1,0)),0),_xlfn.IFNA(INDEX(CONSUMPTION!$A:$J,MATCH($C10,CONSUMPTION!$B:$B,0),MATCH("Usage Consumption",CONSUMPTION!$1:$1,0)),""))),"")</f>
        <v/>
      </c>
      <c r="F10" s="25"/>
      <c r="G10" s="17">
        <f t="shared" si="2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7">
        <f t="shared" si="3"/>
        <v>0</v>
      </c>
      <c r="N10" s="17">
        <f t="shared" si="3"/>
        <v>0</v>
      </c>
      <c r="O10" s="17">
        <f t="shared" si="3"/>
        <v>0</v>
      </c>
      <c r="P10" s="17">
        <f t="shared" si="3"/>
        <v>0</v>
      </c>
    </row>
    <row r="11" spans="1:16" x14ac:dyDescent="0.25">
      <c r="A11" s="18"/>
      <c r="B11" s="18" t="s">
        <v>14</v>
      </c>
      <c r="C11" s="18" t="s">
        <v>15</v>
      </c>
      <c r="D11" s="19" t="str">
        <f>IFERROR(IF(C11="20 LBS 11 x 17 DG3 PAPER",_xlfn.IFNA(INDEX(CONSUMPTION!$A:$J,MATCH($C11,CONSUMPTION!$B:$B,0),MATCH(D$2,CONSUMPTION!$1:$1,0)),"")+_xlfn.IFNA(INDEX(CONSUMPTION!$A:$J,MATCH("24 LBS 11 x 17 PAPER",CONSUMPTION!$B:$B,0),MATCH(D$2,CONSUMPTION!$1:$1,0)),0),IF(C11="20 LBS 8.5 x 11 DG3 PAPER",_xlfn.IFNA(INDEX(CONSUMPTION!$A:$J,MATCH($C11,CONSUMPTION!$B:$B,0),MATCH(D$2,CONSUMPTION!$1:$1,0)),"")+_xlfn.IFNA(INDEX(CONSUMPTION!$A:$J,MATCH("20 LBS 8.5 x 11 PAPER",CONSUMPTION!$B:$B,0),MATCH(D$2,CONSUMPTION!$1:$1,0)),0),_xlfn.IFNA(INDEX(CONSUMPTION!$A:$J,MATCH($C11,CONSUMPTION!$B:$B,0),MATCH(D$2,CONSUMPTION!$1:$1,0)),""))),"")</f>
        <v/>
      </c>
      <c r="E11" s="19" t="str">
        <f>IFERROR(IF(C11="20 LBS 11 x 17 DG3 PAPER",_xlfn.IFNA(INDEX(CONSUMPTION!$A:$J,MATCH($C11,CONSUMPTION!$B:$B,0),MATCH("Usage Consumption",CONSUMPTION!$1:$1,0)),"")+_xlfn.IFNA(INDEX(CONSUMPTION!$A:$J,MATCH("24 LBS 11 x 17 PAPER",CONSUMPTION!$B:$B,0),MATCH("Usage Consumption",CONSUMPTION!$1:$1,0)),0),IF(C11="20 LBS 8.5 x 11 DG3 PAPER",_xlfn.IFNA(INDEX(CONSUMPTION!$A:$J,MATCH($C11,CONSUMPTION!$B:$B,0),MATCH("Usage Consumption",CONSUMPTION!$1:$1,0)),"")+_xlfn.IFNA(INDEX(CONSUMPTION!$A:$J,MATCH("20 LBS 8.5 x 11 PAPER",CONSUMPTION!$B:$B,0),MATCH("Usage Consumption",CONSUMPTION!$1:$1,0)),0),_xlfn.IFNA(INDEX(CONSUMPTION!$A:$J,MATCH($C11,CONSUMPTION!$B:$B,0),MATCH("Usage Consumption",CONSUMPTION!$1:$1,0)),""))),"")</f>
        <v/>
      </c>
      <c r="F11" s="25"/>
      <c r="G11" s="17">
        <f t="shared" si="2"/>
        <v>0</v>
      </c>
      <c r="H11" s="17">
        <f t="shared" si="3"/>
        <v>0</v>
      </c>
      <c r="I11" s="17">
        <f t="shared" si="3"/>
        <v>0</v>
      </c>
      <c r="J11" s="17">
        <f t="shared" si="3"/>
        <v>0</v>
      </c>
      <c r="K11" s="17">
        <f t="shared" si="3"/>
        <v>0</v>
      </c>
      <c r="L11" s="17">
        <f t="shared" si="3"/>
        <v>0</v>
      </c>
      <c r="M11" s="17">
        <f t="shared" si="3"/>
        <v>0</v>
      </c>
      <c r="N11" s="17">
        <f t="shared" si="3"/>
        <v>0</v>
      </c>
      <c r="O11" s="17">
        <f t="shared" si="3"/>
        <v>0</v>
      </c>
      <c r="P11" s="17">
        <f t="shared" si="3"/>
        <v>0</v>
      </c>
    </row>
    <row r="12" spans="1:16" x14ac:dyDescent="0.25">
      <c r="A12" s="18"/>
      <c r="B12" s="18" t="s">
        <v>26</v>
      </c>
      <c r="C12" s="18" t="s">
        <v>110</v>
      </c>
      <c r="D12" s="19" t="str">
        <f>IFERROR(IF(C12="20 LBS 11 x 17 DG3 PAPER",_xlfn.IFNA(INDEX(CONSUMPTION!$A:$J,MATCH($C12,CONSUMPTION!$B:$B,0),MATCH(D$2,CONSUMPTION!$1:$1,0)),"")+_xlfn.IFNA(INDEX(CONSUMPTION!$A:$J,MATCH("24 LBS 11 x 17 PAPER",CONSUMPTION!$B:$B,0),MATCH(D$2,CONSUMPTION!$1:$1,0)),0),IF(C12="20 LBS 8.5 x 11 DG3 PAPER",_xlfn.IFNA(INDEX(CONSUMPTION!$A:$J,MATCH($C12,CONSUMPTION!$B:$B,0),MATCH(D$2,CONSUMPTION!$1:$1,0)),"")+_xlfn.IFNA(INDEX(CONSUMPTION!$A:$J,MATCH("20 LBS 8.5 x 11 PAPER",CONSUMPTION!$B:$B,0),MATCH(D$2,CONSUMPTION!$1:$1,0)),0),_xlfn.IFNA(INDEX(CONSUMPTION!$A:$J,MATCH($C12,CONSUMPTION!$B:$B,0),MATCH(D$2,CONSUMPTION!$1:$1,0)),""))),"")</f>
        <v/>
      </c>
      <c r="E12" s="19" t="str">
        <f>IFERROR(IF(C12="20 LBS 11 x 17 DG3 PAPER",_xlfn.IFNA(INDEX(CONSUMPTION!$A:$J,MATCH($C12,CONSUMPTION!$B:$B,0),MATCH("Usage Consumption",CONSUMPTION!$1:$1,0)),"")+_xlfn.IFNA(INDEX(CONSUMPTION!$A:$J,MATCH("24 LBS 11 x 17 PAPER",CONSUMPTION!$B:$B,0),MATCH("Usage Consumption",CONSUMPTION!$1:$1,0)),0),IF(C12="20 LBS 8.5 x 11 DG3 PAPER",_xlfn.IFNA(INDEX(CONSUMPTION!$A:$J,MATCH($C12,CONSUMPTION!$B:$B,0),MATCH("Usage Consumption",CONSUMPTION!$1:$1,0)),"")+_xlfn.IFNA(INDEX(CONSUMPTION!$A:$J,MATCH("20 LBS 8.5 x 11 PAPER",CONSUMPTION!$B:$B,0),MATCH("Usage Consumption",CONSUMPTION!$1:$1,0)),0),_xlfn.IFNA(INDEX(CONSUMPTION!$A:$J,MATCH($C12,CONSUMPTION!$B:$B,0),MATCH("Usage Consumption",CONSUMPTION!$1:$1,0)),""))),"")</f>
        <v/>
      </c>
      <c r="F12" s="25"/>
      <c r="G12" s="17">
        <f t="shared" si="2"/>
        <v>0</v>
      </c>
      <c r="H12" s="17">
        <f t="shared" si="3"/>
        <v>0</v>
      </c>
      <c r="I12" s="17">
        <f t="shared" si="3"/>
        <v>0</v>
      </c>
      <c r="J12" s="17">
        <f t="shared" si="3"/>
        <v>0</v>
      </c>
      <c r="K12" s="17">
        <f t="shared" si="3"/>
        <v>0</v>
      </c>
      <c r="L12" s="17">
        <f t="shared" si="3"/>
        <v>0</v>
      </c>
      <c r="M12" s="17">
        <f t="shared" si="3"/>
        <v>0</v>
      </c>
      <c r="N12" s="17">
        <f t="shared" si="3"/>
        <v>0</v>
      </c>
      <c r="O12" s="17">
        <f t="shared" si="3"/>
        <v>0</v>
      </c>
      <c r="P12" s="17">
        <f t="shared" si="3"/>
        <v>0</v>
      </c>
    </row>
    <row r="13" spans="1:16" x14ac:dyDescent="0.25">
      <c r="A13" s="18"/>
      <c r="B13" s="18" t="s">
        <v>79</v>
      </c>
      <c r="C13" s="18" t="s">
        <v>80</v>
      </c>
      <c r="D13" s="19" t="str">
        <f>IFERROR(IF(C13="20 LBS 11 x 17 DG3 PAPER",_xlfn.IFNA(INDEX(CONSUMPTION!$A:$J,MATCH($C13,CONSUMPTION!$B:$B,0),MATCH(D$2,CONSUMPTION!$1:$1,0)),"")+_xlfn.IFNA(INDEX(CONSUMPTION!$A:$J,MATCH("24 LBS 11 x 17 PAPER",CONSUMPTION!$B:$B,0),MATCH(D$2,CONSUMPTION!$1:$1,0)),0),IF(C13="20 LBS 8.5 x 11 DG3 PAPER",_xlfn.IFNA(INDEX(CONSUMPTION!$A:$J,MATCH($C13,CONSUMPTION!$B:$B,0),MATCH(D$2,CONSUMPTION!$1:$1,0)),"")+_xlfn.IFNA(INDEX(CONSUMPTION!$A:$J,MATCH("20 LBS 8.5 x 11 PAPER",CONSUMPTION!$B:$B,0),MATCH(D$2,CONSUMPTION!$1:$1,0)),0),_xlfn.IFNA(INDEX(CONSUMPTION!$A:$J,MATCH($C13,CONSUMPTION!$B:$B,0),MATCH(D$2,CONSUMPTION!$1:$1,0)),""))),"")</f>
        <v/>
      </c>
      <c r="E13" s="19" t="str">
        <f>IFERROR(IF(C13="20 LBS 11 x 17 DG3 PAPER",_xlfn.IFNA(INDEX(CONSUMPTION!$A:$J,MATCH($C13,CONSUMPTION!$B:$B,0),MATCH("Usage Consumption",CONSUMPTION!$1:$1,0)),"")+_xlfn.IFNA(INDEX(CONSUMPTION!$A:$J,MATCH("24 LBS 11 x 17 PAPER",CONSUMPTION!$B:$B,0),MATCH("Usage Consumption",CONSUMPTION!$1:$1,0)),0),IF(C13="20 LBS 8.5 x 11 DG3 PAPER",_xlfn.IFNA(INDEX(CONSUMPTION!$A:$J,MATCH($C13,CONSUMPTION!$B:$B,0),MATCH("Usage Consumption",CONSUMPTION!$1:$1,0)),"")+_xlfn.IFNA(INDEX(CONSUMPTION!$A:$J,MATCH("20 LBS 8.5 x 11 PAPER",CONSUMPTION!$B:$B,0),MATCH("Usage Consumption",CONSUMPTION!$1:$1,0)),0),_xlfn.IFNA(INDEX(CONSUMPTION!$A:$J,MATCH($C13,CONSUMPTION!$B:$B,0),MATCH("Usage Consumption",CONSUMPTION!$1:$1,0)),""))),"")</f>
        <v/>
      </c>
      <c r="F13" s="25"/>
      <c r="G13" s="17">
        <f t="shared" si="2"/>
        <v>0</v>
      </c>
      <c r="H13" s="17">
        <f t="shared" si="3"/>
        <v>0</v>
      </c>
      <c r="I13" s="17">
        <f t="shared" si="3"/>
        <v>0</v>
      </c>
      <c r="J13" s="17">
        <f t="shared" si="3"/>
        <v>0</v>
      </c>
      <c r="K13" s="17">
        <f t="shared" si="3"/>
        <v>0</v>
      </c>
      <c r="L13" s="17">
        <f t="shared" si="3"/>
        <v>0</v>
      </c>
      <c r="M13" s="17">
        <f t="shared" si="3"/>
        <v>0</v>
      </c>
      <c r="N13" s="17">
        <f t="shared" si="3"/>
        <v>0</v>
      </c>
      <c r="O13" s="17">
        <f t="shared" si="3"/>
        <v>0</v>
      </c>
      <c r="P13" s="17">
        <f t="shared" si="3"/>
        <v>0</v>
      </c>
    </row>
    <row r="14" spans="1:16" x14ac:dyDescent="0.25">
      <c r="A14" s="18"/>
      <c r="B14" s="18" t="s">
        <v>81</v>
      </c>
      <c r="C14" s="18" t="s">
        <v>82</v>
      </c>
      <c r="D14" s="19" t="str">
        <f>IFERROR(IF(C14="20 LBS 11 x 17 DG3 PAPER",_xlfn.IFNA(INDEX(CONSUMPTION!$A:$J,MATCH($C14,CONSUMPTION!$B:$B,0),MATCH(D$2,CONSUMPTION!$1:$1,0)),"")+_xlfn.IFNA(INDEX(CONSUMPTION!$A:$J,MATCH("24 LBS 11 x 17 PAPER",CONSUMPTION!$B:$B,0),MATCH(D$2,CONSUMPTION!$1:$1,0)),0),IF(C14="20 LBS 8.5 x 11 DG3 PAPER",_xlfn.IFNA(INDEX(CONSUMPTION!$A:$J,MATCH($C14,CONSUMPTION!$B:$B,0),MATCH(D$2,CONSUMPTION!$1:$1,0)),"")+_xlfn.IFNA(INDEX(CONSUMPTION!$A:$J,MATCH("20 LBS 8.5 x 11 PAPER",CONSUMPTION!$B:$B,0),MATCH(D$2,CONSUMPTION!$1:$1,0)),0),_xlfn.IFNA(INDEX(CONSUMPTION!$A:$J,MATCH($C14,CONSUMPTION!$B:$B,0),MATCH(D$2,CONSUMPTION!$1:$1,0)),""))),"")</f>
        <v/>
      </c>
      <c r="E14" s="19" t="str">
        <f>IFERROR(IF(C14="20 LBS 11 x 17 DG3 PAPER",_xlfn.IFNA(INDEX(CONSUMPTION!$A:$J,MATCH($C14,CONSUMPTION!$B:$B,0),MATCH("Usage Consumption",CONSUMPTION!$1:$1,0)),"")+_xlfn.IFNA(INDEX(CONSUMPTION!$A:$J,MATCH("24 LBS 11 x 17 PAPER",CONSUMPTION!$B:$B,0),MATCH("Usage Consumption",CONSUMPTION!$1:$1,0)),0),IF(C14="20 LBS 8.5 x 11 DG3 PAPER",_xlfn.IFNA(INDEX(CONSUMPTION!$A:$J,MATCH($C14,CONSUMPTION!$B:$B,0),MATCH("Usage Consumption",CONSUMPTION!$1:$1,0)),"")+_xlfn.IFNA(INDEX(CONSUMPTION!$A:$J,MATCH("20 LBS 8.5 x 11 PAPER",CONSUMPTION!$B:$B,0),MATCH("Usage Consumption",CONSUMPTION!$1:$1,0)),0),_xlfn.IFNA(INDEX(CONSUMPTION!$A:$J,MATCH($C14,CONSUMPTION!$B:$B,0),MATCH("Usage Consumption",CONSUMPTION!$1:$1,0)),""))),"")</f>
        <v/>
      </c>
      <c r="F14" s="25"/>
      <c r="G14" s="17">
        <f t="shared" si="2"/>
        <v>0</v>
      </c>
      <c r="H14" s="17">
        <f t="shared" si="3"/>
        <v>0</v>
      </c>
      <c r="I14" s="17">
        <f t="shared" si="3"/>
        <v>0</v>
      </c>
      <c r="J14" s="17">
        <f t="shared" si="3"/>
        <v>0</v>
      </c>
      <c r="K14" s="17">
        <f t="shared" si="3"/>
        <v>0</v>
      </c>
      <c r="L14" s="17">
        <f t="shared" si="3"/>
        <v>0</v>
      </c>
      <c r="M14" s="17">
        <f t="shared" si="3"/>
        <v>0</v>
      </c>
      <c r="N14" s="17">
        <f t="shared" si="3"/>
        <v>0</v>
      </c>
      <c r="O14" s="17">
        <f t="shared" si="3"/>
        <v>0</v>
      </c>
      <c r="P14" s="17">
        <f t="shared" si="3"/>
        <v>0</v>
      </c>
    </row>
    <row r="15" spans="1:16" x14ac:dyDescent="0.25">
      <c r="A15" s="18"/>
      <c r="B15" s="18" t="s">
        <v>83</v>
      </c>
      <c r="C15" s="18" t="s">
        <v>84</v>
      </c>
      <c r="D15" s="19" t="str">
        <f>IFERROR(IF(C15="20 LBS 11 x 17 DG3 PAPER",_xlfn.IFNA(INDEX(CONSUMPTION!$A:$J,MATCH($C15,CONSUMPTION!$B:$B,0),MATCH(D$2,CONSUMPTION!$1:$1,0)),"")+_xlfn.IFNA(INDEX(CONSUMPTION!$A:$J,MATCH("24 LBS 11 x 17 PAPER",CONSUMPTION!$B:$B,0),MATCH(D$2,CONSUMPTION!$1:$1,0)),0),IF(C15="20 LBS 8.5 x 11 DG3 PAPER",_xlfn.IFNA(INDEX(CONSUMPTION!$A:$J,MATCH($C15,CONSUMPTION!$B:$B,0),MATCH(D$2,CONSUMPTION!$1:$1,0)),"")+_xlfn.IFNA(INDEX(CONSUMPTION!$A:$J,MATCH("20 LBS 8.5 x 11 PAPER",CONSUMPTION!$B:$B,0),MATCH(D$2,CONSUMPTION!$1:$1,0)),0),_xlfn.IFNA(INDEX(CONSUMPTION!$A:$J,MATCH($C15,CONSUMPTION!$B:$B,0),MATCH(D$2,CONSUMPTION!$1:$1,0)),""))),"")</f>
        <v/>
      </c>
      <c r="E15" s="19" t="str">
        <f>IFERROR(IF(C15="20 LBS 11 x 17 DG3 PAPER",_xlfn.IFNA(INDEX(CONSUMPTION!$A:$J,MATCH($C15,CONSUMPTION!$B:$B,0),MATCH("Usage Consumption",CONSUMPTION!$1:$1,0)),"")+_xlfn.IFNA(INDEX(CONSUMPTION!$A:$J,MATCH("24 LBS 11 x 17 PAPER",CONSUMPTION!$B:$B,0),MATCH("Usage Consumption",CONSUMPTION!$1:$1,0)),0),IF(C15="20 LBS 8.5 x 11 DG3 PAPER",_xlfn.IFNA(INDEX(CONSUMPTION!$A:$J,MATCH($C15,CONSUMPTION!$B:$B,0),MATCH("Usage Consumption",CONSUMPTION!$1:$1,0)),"")+_xlfn.IFNA(INDEX(CONSUMPTION!$A:$J,MATCH("20 LBS 8.5 x 11 PAPER",CONSUMPTION!$B:$B,0),MATCH("Usage Consumption",CONSUMPTION!$1:$1,0)),0),_xlfn.IFNA(INDEX(CONSUMPTION!$A:$J,MATCH($C15,CONSUMPTION!$B:$B,0),MATCH("Usage Consumption",CONSUMPTION!$1:$1,0)),""))),"")</f>
        <v/>
      </c>
      <c r="F15" s="25"/>
      <c r="G15" s="17">
        <f t="shared" si="2"/>
        <v>0</v>
      </c>
      <c r="H15" s="17">
        <f t="shared" si="3"/>
        <v>0</v>
      </c>
      <c r="I15" s="17">
        <f t="shared" si="3"/>
        <v>0</v>
      </c>
      <c r="J15" s="17">
        <f t="shared" si="3"/>
        <v>0</v>
      </c>
      <c r="K15" s="17">
        <f t="shared" si="3"/>
        <v>0</v>
      </c>
      <c r="L15" s="17">
        <f t="shared" si="3"/>
        <v>0</v>
      </c>
      <c r="M15" s="17">
        <f t="shared" si="3"/>
        <v>0</v>
      </c>
      <c r="N15" s="17">
        <f t="shared" si="3"/>
        <v>0</v>
      </c>
      <c r="O15" s="17">
        <f t="shared" si="3"/>
        <v>0</v>
      </c>
      <c r="P15" s="17">
        <f t="shared" si="3"/>
        <v>0</v>
      </c>
    </row>
    <row r="16" spans="1:16" x14ac:dyDescent="0.25">
      <c r="A16" s="18"/>
      <c r="B16" s="18" t="s">
        <v>85</v>
      </c>
      <c r="C16" s="18" t="s">
        <v>86</v>
      </c>
      <c r="D16" s="19" t="str">
        <f>IFERROR(IF(C16="20 LBS 11 x 17 DG3 PAPER",_xlfn.IFNA(INDEX(CONSUMPTION!$A:$J,MATCH($C16,CONSUMPTION!$B:$B,0),MATCH(D$2,CONSUMPTION!$1:$1,0)),"")+_xlfn.IFNA(INDEX(CONSUMPTION!$A:$J,MATCH("24 LBS 11 x 17 PAPER",CONSUMPTION!$B:$B,0),MATCH(D$2,CONSUMPTION!$1:$1,0)),0),IF(C16="20 LBS 8.5 x 11 DG3 PAPER",_xlfn.IFNA(INDEX(CONSUMPTION!$A:$J,MATCH($C16,CONSUMPTION!$B:$B,0),MATCH(D$2,CONSUMPTION!$1:$1,0)),"")+_xlfn.IFNA(INDEX(CONSUMPTION!$A:$J,MATCH("20 LBS 8.5 x 11 PAPER",CONSUMPTION!$B:$B,0),MATCH(D$2,CONSUMPTION!$1:$1,0)),0),_xlfn.IFNA(INDEX(CONSUMPTION!$A:$J,MATCH($C16,CONSUMPTION!$B:$B,0),MATCH(D$2,CONSUMPTION!$1:$1,0)),""))),"")</f>
        <v/>
      </c>
      <c r="E16" s="19" t="str">
        <f>IFERROR(IF(C16="20 LBS 11 x 17 DG3 PAPER",_xlfn.IFNA(INDEX(CONSUMPTION!$A:$J,MATCH($C16,CONSUMPTION!$B:$B,0),MATCH("Usage Consumption",CONSUMPTION!$1:$1,0)),"")+_xlfn.IFNA(INDEX(CONSUMPTION!$A:$J,MATCH("24 LBS 11 x 17 PAPER",CONSUMPTION!$B:$B,0),MATCH("Usage Consumption",CONSUMPTION!$1:$1,0)),0),IF(C16="20 LBS 8.5 x 11 DG3 PAPER",_xlfn.IFNA(INDEX(CONSUMPTION!$A:$J,MATCH($C16,CONSUMPTION!$B:$B,0),MATCH("Usage Consumption",CONSUMPTION!$1:$1,0)),"")+_xlfn.IFNA(INDEX(CONSUMPTION!$A:$J,MATCH("20 LBS 8.5 x 11 PAPER",CONSUMPTION!$B:$B,0),MATCH("Usage Consumption",CONSUMPTION!$1:$1,0)),0),_xlfn.IFNA(INDEX(CONSUMPTION!$A:$J,MATCH($C16,CONSUMPTION!$B:$B,0),MATCH("Usage Consumption",CONSUMPTION!$1:$1,0)),""))),"")</f>
        <v/>
      </c>
      <c r="F16" s="25"/>
      <c r="G16" s="17">
        <f t="shared" si="2"/>
        <v>0</v>
      </c>
      <c r="H16" s="17">
        <f t="shared" si="3"/>
        <v>0</v>
      </c>
      <c r="I16" s="17">
        <f t="shared" si="3"/>
        <v>0</v>
      </c>
      <c r="J16" s="17">
        <f t="shared" si="3"/>
        <v>0</v>
      </c>
      <c r="K16" s="17">
        <f t="shared" si="3"/>
        <v>0</v>
      </c>
      <c r="L16" s="17">
        <f t="shared" si="3"/>
        <v>0</v>
      </c>
      <c r="M16" s="17">
        <f t="shared" si="3"/>
        <v>0</v>
      </c>
      <c r="N16" s="17">
        <f t="shared" si="3"/>
        <v>0</v>
      </c>
      <c r="O16" s="17">
        <f t="shared" si="3"/>
        <v>0</v>
      </c>
      <c r="P16" s="17">
        <f t="shared" si="3"/>
        <v>0</v>
      </c>
    </row>
    <row r="17" spans="1:16" x14ac:dyDescent="0.25">
      <c r="A17" s="18"/>
      <c r="B17" s="18" t="s">
        <v>87</v>
      </c>
      <c r="C17" s="18" t="s">
        <v>27</v>
      </c>
      <c r="D17" s="19" t="str">
        <f>IFERROR(IF(C17="20 LBS 11 x 17 DG3 PAPER",_xlfn.IFNA(INDEX(CONSUMPTION!$A:$J,MATCH($C17,CONSUMPTION!$B:$B,0),MATCH(D$2,CONSUMPTION!$1:$1,0)),"")+_xlfn.IFNA(INDEX(CONSUMPTION!$A:$J,MATCH("24 LBS 11 x 17 PAPER",CONSUMPTION!$B:$B,0),MATCH(D$2,CONSUMPTION!$1:$1,0)),0),IF(C17="20 LBS 8.5 x 11 DG3 PAPER",_xlfn.IFNA(INDEX(CONSUMPTION!$A:$J,MATCH($C17,CONSUMPTION!$B:$B,0),MATCH(D$2,CONSUMPTION!$1:$1,0)),"")+_xlfn.IFNA(INDEX(CONSUMPTION!$A:$J,MATCH("20 LBS 8.5 x 11 PAPER",CONSUMPTION!$B:$B,0),MATCH(D$2,CONSUMPTION!$1:$1,0)),0),_xlfn.IFNA(INDEX(CONSUMPTION!$A:$J,MATCH($C17,CONSUMPTION!$B:$B,0),MATCH(D$2,CONSUMPTION!$1:$1,0)),""))),"")</f>
        <v/>
      </c>
      <c r="E17" s="19" t="str">
        <f>IFERROR(IF(C17="20 LBS 11 x 17 DG3 PAPER",_xlfn.IFNA(INDEX(CONSUMPTION!$A:$J,MATCH($C17,CONSUMPTION!$B:$B,0),MATCH("Usage Consumption",CONSUMPTION!$1:$1,0)),"")+_xlfn.IFNA(INDEX(CONSUMPTION!$A:$J,MATCH("24 LBS 11 x 17 PAPER",CONSUMPTION!$B:$B,0),MATCH("Usage Consumption",CONSUMPTION!$1:$1,0)),0),IF(C17="20 LBS 8.5 x 11 DG3 PAPER",_xlfn.IFNA(INDEX(CONSUMPTION!$A:$J,MATCH($C17,CONSUMPTION!$B:$B,0),MATCH("Usage Consumption",CONSUMPTION!$1:$1,0)),"")+_xlfn.IFNA(INDEX(CONSUMPTION!$A:$J,MATCH("20 LBS 8.5 x 11 PAPER",CONSUMPTION!$B:$B,0),MATCH("Usage Consumption",CONSUMPTION!$1:$1,0)),0),_xlfn.IFNA(INDEX(CONSUMPTION!$A:$J,MATCH($C17,CONSUMPTION!$B:$B,0),MATCH("Usage Consumption",CONSUMPTION!$1:$1,0)),""))),"")</f>
        <v/>
      </c>
      <c r="F17" s="25"/>
      <c r="G17" s="17">
        <f t="shared" si="2"/>
        <v>0</v>
      </c>
      <c r="H17" s="17">
        <f t="shared" si="3"/>
        <v>0</v>
      </c>
      <c r="I17" s="17">
        <f t="shared" si="3"/>
        <v>0</v>
      </c>
      <c r="J17" s="17">
        <f t="shared" si="3"/>
        <v>0</v>
      </c>
      <c r="K17" s="17">
        <f t="shared" si="3"/>
        <v>0</v>
      </c>
      <c r="L17" s="17">
        <f t="shared" si="3"/>
        <v>0</v>
      </c>
      <c r="M17" s="17">
        <f t="shared" si="3"/>
        <v>0</v>
      </c>
      <c r="N17" s="17">
        <f t="shared" si="3"/>
        <v>0</v>
      </c>
      <c r="O17" s="17">
        <f t="shared" si="3"/>
        <v>0</v>
      </c>
      <c r="P17" s="17">
        <f t="shared" si="3"/>
        <v>0</v>
      </c>
    </row>
    <row r="18" spans="1:16" x14ac:dyDescent="0.25">
      <c r="A18" s="18"/>
      <c r="B18" s="18" t="s">
        <v>74</v>
      </c>
      <c r="C18" s="18" t="s">
        <v>103</v>
      </c>
      <c r="D18" s="19" t="str">
        <f>IFERROR(IF(C18="20 LBS 11 x 17 DG3 PAPER",_xlfn.IFNA(INDEX(CONSUMPTION!$A:$J,MATCH($C18,CONSUMPTION!$B:$B,0),MATCH(D$2,CONSUMPTION!$1:$1,0)),"")+_xlfn.IFNA(INDEX(CONSUMPTION!$A:$J,MATCH("24 LBS 11 x 17 PAPER",CONSUMPTION!$B:$B,0),MATCH(D$2,CONSUMPTION!$1:$1,0)),0),IF(C18="20 LBS 8.5 x 11 DG3 PAPER",_xlfn.IFNA(INDEX(CONSUMPTION!$A:$J,MATCH($C18,CONSUMPTION!$B:$B,0),MATCH(D$2,CONSUMPTION!$1:$1,0)),"")+_xlfn.IFNA(INDEX(CONSUMPTION!$A:$J,MATCH("20 LBS 8.5 x 11 PAPER",CONSUMPTION!$B:$B,0),MATCH(D$2,CONSUMPTION!$1:$1,0)),0),_xlfn.IFNA(INDEX(CONSUMPTION!$A:$J,MATCH($C18,CONSUMPTION!$B:$B,0),MATCH(D$2,CONSUMPTION!$1:$1,0)),""))),"")</f>
        <v/>
      </c>
      <c r="E18" s="19" t="str">
        <f>IFERROR(IF(C18="20 LBS 11 x 17 DG3 PAPER",_xlfn.IFNA(INDEX(CONSUMPTION!$A:$J,MATCH($C18,CONSUMPTION!$B:$B,0),MATCH("Usage Consumption",CONSUMPTION!$1:$1,0)),"")+_xlfn.IFNA(INDEX(CONSUMPTION!$A:$J,MATCH("24 LBS 11 x 17 PAPER",CONSUMPTION!$B:$B,0),MATCH("Usage Consumption",CONSUMPTION!$1:$1,0)),0),IF(C18="20 LBS 8.5 x 11 DG3 PAPER",_xlfn.IFNA(INDEX(CONSUMPTION!$A:$J,MATCH($C18,CONSUMPTION!$B:$B,0),MATCH("Usage Consumption",CONSUMPTION!$1:$1,0)),"")+_xlfn.IFNA(INDEX(CONSUMPTION!$A:$J,MATCH("20 LBS 8.5 x 11 PAPER",CONSUMPTION!$B:$B,0),MATCH("Usage Consumption",CONSUMPTION!$1:$1,0)),0),_xlfn.IFNA(INDEX(CONSUMPTION!$A:$J,MATCH($C18,CONSUMPTION!$B:$B,0),MATCH("Usage Consumption",CONSUMPTION!$1:$1,0)),""))),"")</f>
        <v/>
      </c>
      <c r="F18" s="25"/>
      <c r="G18" s="17">
        <f t="shared" si="2"/>
        <v>0</v>
      </c>
      <c r="H18" s="17">
        <f t="shared" si="3"/>
        <v>0</v>
      </c>
      <c r="I18" s="17">
        <f t="shared" si="3"/>
        <v>0</v>
      </c>
      <c r="J18" s="17">
        <f t="shared" si="3"/>
        <v>0</v>
      </c>
      <c r="K18" s="17">
        <f t="shared" si="3"/>
        <v>0</v>
      </c>
      <c r="L18" s="17">
        <f t="shared" si="3"/>
        <v>0</v>
      </c>
      <c r="M18" s="17">
        <f t="shared" si="3"/>
        <v>0</v>
      </c>
      <c r="N18" s="17">
        <f t="shared" si="3"/>
        <v>0</v>
      </c>
      <c r="O18" s="17">
        <f t="shared" si="3"/>
        <v>0</v>
      </c>
      <c r="P18" s="17">
        <f t="shared" si="3"/>
        <v>0</v>
      </c>
    </row>
    <row r="19" spans="1:16" x14ac:dyDescent="0.25">
      <c r="A19" s="18"/>
      <c r="B19" s="18" t="s">
        <v>70</v>
      </c>
      <c r="C19" s="18" t="s">
        <v>99</v>
      </c>
      <c r="D19" s="19" t="str">
        <f>IFERROR(IF(C19="20 LBS 11 x 17 DG3 PAPER",_xlfn.IFNA(INDEX(CONSUMPTION!$A:$J,MATCH($C19,CONSUMPTION!$B:$B,0),MATCH(D$2,CONSUMPTION!$1:$1,0)),"")+_xlfn.IFNA(INDEX(CONSUMPTION!$A:$J,MATCH("24 LBS 11 x 17 PAPER",CONSUMPTION!$B:$B,0),MATCH(D$2,CONSUMPTION!$1:$1,0)),0),IF(C19="20 LBS 8.5 x 11 DG3 PAPER",_xlfn.IFNA(INDEX(CONSUMPTION!$A:$J,MATCH($C19,CONSUMPTION!$B:$B,0),MATCH(D$2,CONSUMPTION!$1:$1,0)),"")+_xlfn.IFNA(INDEX(CONSUMPTION!$A:$J,MATCH("20 LBS 8.5 x 11 PAPER",CONSUMPTION!$B:$B,0),MATCH(D$2,CONSUMPTION!$1:$1,0)),0),_xlfn.IFNA(INDEX(CONSUMPTION!$A:$J,MATCH($C19,CONSUMPTION!$B:$B,0),MATCH(D$2,CONSUMPTION!$1:$1,0)),""))),"")</f>
        <v/>
      </c>
      <c r="E19" s="19" t="str">
        <f>IFERROR(IF(C19="20 LBS 11 x 17 DG3 PAPER",_xlfn.IFNA(INDEX(CONSUMPTION!$A:$J,MATCH($C19,CONSUMPTION!$B:$B,0),MATCH("Usage Consumption",CONSUMPTION!$1:$1,0)),"")+_xlfn.IFNA(INDEX(CONSUMPTION!$A:$J,MATCH("24 LBS 11 x 17 PAPER",CONSUMPTION!$B:$B,0),MATCH("Usage Consumption",CONSUMPTION!$1:$1,0)),0),IF(C19="20 LBS 8.5 x 11 DG3 PAPER",_xlfn.IFNA(INDEX(CONSUMPTION!$A:$J,MATCH($C19,CONSUMPTION!$B:$B,0),MATCH("Usage Consumption",CONSUMPTION!$1:$1,0)),"")+_xlfn.IFNA(INDEX(CONSUMPTION!$A:$J,MATCH("20 LBS 8.5 x 11 PAPER",CONSUMPTION!$B:$B,0),MATCH("Usage Consumption",CONSUMPTION!$1:$1,0)),0),_xlfn.IFNA(INDEX(CONSUMPTION!$A:$J,MATCH($C19,CONSUMPTION!$B:$B,0),MATCH("Usage Consumption",CONSUMPTION!$1:$1,0)),""))),"")</f>
        <v/>
      </c>
      <c r="F19" s="25"/>
      <c r="G19" s="17">
        <f t="shared" si="2"/>
        <v>0</v>
      </c>
      <c r="H19" s="17">
        <f t="shared" si="3"/>
        <v>0</v>
      </c>
      <c r="I19" s="17">
        <f t="shared" si="3"/>
        <v>0</v>
      </c>
      <c r="J19" s="17">
        <f t="shared" si="3"/>
        <v>0</v>
      </c>
      <c r="K19" s="17">
        <f t="shared" si="3"/>
        <v>0</v>
      </c>
      <c r="L19" s="17">
        <f t="shared" si="3"/>
        <v>0</v>
      </c>
      <c r="M19" s="17">
        <f t="shared" si="3"/>
        <v>0</v>
      </c>
      <c r="N19" s="17">
        <f t="shared" si="3"/>
        <v>0</v>
      </c>
      <c r="O19" s="17">
        <f t="shared" si="3"/>
        <v>0</v>
      </c>
      <c r="P19" s="17">
        <f t="shared" si="3"/>
        <v>0</v>
      </c>
    </row>
    <row r="20" spans="1:16" x14ac:dyDescent="0.25">
      <c r="A20" s="18"/>
      <c r="B20" s="18" t="s">
        <v>71</v>
      </c>
      <c r="C20" s="18" t="s">
        <v>100</v>
      </c>
      <c r="D20" s="19" t="str">
        <f>IFERROR(IF(C20="20 LBS 11 x 17 DG3 PAPER",_xlfn.IFNA(INDEX(CONSUMPTION!$A:$J,MATCH($C20,CONSUMPTION!$B:$B,0),MATCH(D$2,CONSUMPTION!$1:$1,0)),"")+_xlfn.IFNA(INDEX(CONSUMPTION!$A:$J,MATCH("24 LBS 11 x 17 PAPER",CONSUMPTION!$B:$B,0),MATCH(D$2,CONSUMPTION!$1:$1,0)),0),IF(C20="20 LBS 8.5 x 11 DG3 PAPER",_xlfn.IFNA(INDEX(CONSUMPTION!$A:$J,MATCH($C20,CONSUMPTION!$B:$B,0),MATCH(D$2,CONSUMPTION!$1:$1,0)),"")+_xlfn.IFNA(INDEX(CONSUMPTION!$A:$J,MATCH("20 LBS 8.5 x 11 PAPER",CONSUMPTION!$B:$B,0),MATCH(D$2,CONSUMPTION!$1:$1,0)),0),_xlfn.IFNA(INDEX(CONSUMPTION!$A:$J,MATCH($C20,CONSUMPTION!$B:$B,0),MATCH(D$2,CONSUMPTION!$1:$1,0)),""))),"")</f>
        <v/>
      </c>
      <c r="E20" s="19" t="str">
        <f>IFERROR(IF(C20="20 LBS 11 x 17 DG3 PAPER",_xlfn.IFNA(INDEX(CONSUMPTION!$A:$J,MATCH($C20,CONSUMPTION!$B:$B,0),MATCH("Usage Consumption",CONSUMPTION!$1:$1,0)),"")+_xlfn.IFNA(INDEX(CONSUMPTION!$A:$J,MATCH("24 LBS 11 x 17 PAPER",CONSUMPTION!$B:$B,0),MATCH("Usage Consumption",CONSUMPTION!$1:$1,0)),0),IF(C20="20 LBS 8.5 x 11 DG3 PAPER",_xlfn.IFNA(INDEX(CONSUMPTION!$A:$J,MATCH($C20,CONSUMPTION!$B:$B,0),MATCH("Usage Consumption",CONSUMPTION!$1:$1,0)),"")+_xlfn.IFNA(INDEX(CONSUMPTION!$A:$J,MATCH("20 LBS 8.5 x 11 PAPER",CONSUMPTION!$B:$B,0),MATCH("Usage Consumption",CONSUMPTION!$1:$1,0)),0),_xlfn.IFNA(INDEX(CONSUMPTION!$A:$J,MATCH($C20,CONSUMPTION!$B:$B,0),MATCH("Usage Consumption",CONSUMPTION!$1:$1,0)),""))),"")</f>
        <v/>
      </c>
      <c r="F20" s="25"/>
      <c r="G20" s="17">
        <f t="shared" si="2"/>
        <v>0</v>
      </c>
      <c r="H20" s="17">
        <f t="shared" ref="H20:P35" si="4">IF(IFERROR(SUM(G20-$E20+H56),0)&lt;0,0,IFERROR(SUM(G20-$E20+H56),0))</f>
        <v>0</v>
      </c>
      <c r="I20" s="17">
        <f t="shared" si="4"/>
        <v>0</v>
      </c>
      <c r="J20" s="17">
        <f t="shared" si="4"/>
        <v>0</v>
      </c>
      <c r="K20" s="17">
        <f t="shared" si="4"/>
        <v>0</v>
      </c>
      <c r="L20" s="17">
        <f t="shared" si="4"/>
        <v>0</v>
      </c>
      <c r="M20" s="17">
        <f t="shared" si="4"/>
        <v>0</v>
      </c>
      <c r="N20" s="17">
        <f t="shared" si="4"/>
        <v>0</v>
      </c>
      <c r="O20" s="17">
        <f t="shared" si="4"/>
        <v>0</v>
      </c>
      <c r="P20" s="17">
        <f t="shared" si="4"/>
        <v>0</v>
      </c>
    </row>
    <row r="21" spans="1:16" x14ac:dyDescent="0.25">
      <c r="A21" s="18"/>
      <c r="B21" s="18" t="s">
        <v>72</v>
      </c>
      <c r="C21" s="18" t="s">
        <v>101</v>
      </c>
      <c r="D21" s="19" t="str">
        <f>IFERROR(IF(C21="20 LBS 11 x 17 DG3 PAPER",_xlfn.IFNA(INDEX(CONSUMPTION!$A:$J,MATCH($C21,CONSUMPTION!$B:$B,0),MATCH(D$2,CONSUMPTION!$1:$1,0)),"")+_xlfn.IFNA(INDEX(CONSUMPTION!$A:$J,MATCH("24 LBS 11 x 17 PAPER",CONSUMPTION!$B:$B,0),MATCH(D$2,CONSUMPTION!$1:$1,0)),0),IF(C21="20 LBS 8.5 x 11 DG3 PAPER",_xlfn.IFNA(INDEX(CONSUMPTION!$A:$J,MATCH($C21,CONSUMPTION!$B:$B,0),MATCH(D$2,CONSUMPTION!$1:$1,0)),"")+_xlfn.IFNA(INDEX(CONSUMPTION!$A:$J,MATCH("20 LBS 8.5 x 11 PAPER",CONSUMPTION!$B:$B,0),MATCH(D$2,CONSUMPTION!$1:$1,0)),0),_xlfn.IFNA(INDEX(CONSUMPTION!$A:$J,MATCH($C21,CONSUMPTION!$B:$B,0),MATCH(D$2,CONSUMPTION!$1:$1,0)),""))),"")</f>
        <v/>
      </c>
      <c r="E21" s="19" t="str">
        <f>IFERROR(IF(C21="20 LBS 11 x 17 DG3 PAPER",_xlfn.IFNA(INDEX(CONSUMPTION!$A:$J,MATCH($C21,CONSUMPTION!$B:$B,0),MATCH("Usage Consumption",CONSUMPTION!$1:$1,0)),"")+_xlfn.IFNA(INDEX(CONSUMPTION!$A:$J,MATCH("24 LBS 11 x 17 PAPER",CONSUMPTION!$B:$B,0),MATCH("Usage Consumption",CONSUMPTION!$1:$1,0)),0),IF(C21="20 LBS 8.5 x 11 DG3 PAPER",_xlfn.IFNA(INDEX(CONSUMPTION!$A:$J,MATCH($C21,CONSUMPTION!$B:$B,0),MATCH("Usage Consumption",CONSUMPTION!$1:$1,0)),"")+_xlfn.IFNA(INDEX(CONSUMPTION!$A:$J,MATCH("20 LBS 8.5 x 11 PAPER",CONSUMPTION!$B:$B,0),MATCH("Usage Consumption",CONSUMPTION!$1:$1,0)),0),_xlfn.IFNA(INDEX(CONSUMPTION!$A:$J,MATCH($C21,CONSUMPTION!$B:$B,0),MATCH("Usage Consumption",CONSUMPTION!$1:$1,0)),""))),"")</f>
        <v/>
      </c>
      <c r="F21" s="25"/>
      <c r="G21" s="17">
        <f t="shared" si="2"/>
        <v>0</v>
      </c>
      <c r="H21" s="17">
        <f t="shared" si="4"/>
        <v>0</v>
      </c>
      <c r="I21" s="17">
        <f t="shared" si="4"/>
        <v>0</v>
      </c>
      <c r="J21" s="17">
        <f t="shared" si="4"/>
        <v>0</v>
      </c>
      <c r="K21" s="17">
        <f t="shared" si="4"/>
        <v>0</v>
      </c>
      <c r="L21" s="17">
        <f t="shared" si="4"/>
        <v>0</v>
      </c>
      <c r="M21" s="17">
        <f t="shared" si="4"/>
        <v>0</v>
      </c>
      <c r="N21" s="17">
        <f t="shared" si="4"/>
        <v>0</v>
      </c>
      <c r="O21" s="17">
        <f t="shared" si="4"/>
        <v>0</v>
      </c>
      <c r="P21" s="17">
        <f t="shared" si="4"/>
        <v>0</v>
      </c>
    </row>
    <row r="22" spans="1:16" x14ac:dyDescent="0.25">
      <c r="A22" s="18"/>
      <c r="B22" s="18" t="s">
        <v>73</v>
      </c>
      <c r="C22" s="18" t="s">
        <v>102</v>
      </c>
      <c r="D22" s="19" t="str">
        <f>IFERROR(IF(C22="20 LBS 11 x 17 DG3 PAPER",_xlfn.IFNA(INDEX(CONSUMPTION!$A:$J,MATCH($C22,CONSUMPTION!$B:$B,0),MATCH(D$2,CONSUMPTION!$1:$1,0)),"")+_xlfn.IFNA(INDEX(CONSUMPTION!$A:$J,MATCH("24 LBS 11 x 17 PAPER",CONSUMPTION!$B:$B,0),MATCH(D$2,CONSUMPTION!$1:$1,0)),0),IF(C22="20 LBS 8.5 x 11 DG3 PAPER",_xlfn.IFNA(INDEX(CONSUMPTION!$A:$J,MATCH($C22,CONSUMPTION!$B:$B,0),MATCH(D$2,CONSUMPTION!$1:$1,0)),"")+_xlfn.IFNA(INDEX(CONSUMPTION!$A:$J,MATCH("20 LBS 8.5 x 11 PAPER",CONSUMPTION!$B:$B,0),MATCH(D$2,CONSUMPTION!$1:$1,0)),0),_xlfn.IFNA(INDEX(CONSUMPTION!$A:$J,MATCH($C22,CONSUMPTION!$B:$B,0),MATCH(D$2,CONSUMPTION!$1:$1,0)),""))),"")</f>
        <v/>
      </c>
      <c r="E22" s="19" t="str">
        <f>IFERROR(IF(C22="20 LBS 11 x 17 DG3 PAPER",_xlfn.IFNA(INDEX(CONSUMPTION!$A:$J,MATCH($C22,CONSUMPTION!$B:$B,0),MATCH("Usage Consumption",CONSUMPTION!$1:$1,0)),"")+_xlfn.IFNA(INDEX(CONSUMPTION!$A:$J,MATCH("24 LBS 11 x 17 PAPER",CONSUMPTION!$B:$B,0),MATCH("Usage Consumption",CONSUMPTION!$1:$1,0)),0),IF(C22="20 LBS 8.5 x 11 DG3 PAPER",_xlfn.IFNA(INDEX(CONSUMPTION!$A:$J,MATCH($C22,CONSUMPTION!$B:$B,0),MATCH("Usage Consumption",CONSUMPTION!$1:$1,0)),"")+_xlfn.IFNA(INDEX(CONSUMPTION!$A:$J,MATCH("20 LBS 8.5 x 11 PAPER",CONSUMPTION!$B:$B,0),MATCH("Usage Consumption",CONSUMPTION!$1:$1,0)),0),_xlfn.IFNA(INDEX(CONSUMPTION!$A:$J,MATCH($C22,CONSUMPTION!$B:$B,0),MATCH("Usage Consumption",CONSUMPTION!$1:$1,0)),""))),"")</f>
        <v/>
      </c>
      <c r="F22" s="25"/>
      <c r="G22" s="17">
        <f t="shared" si="2"/>
        <v>0</v>
      </c>
      <c r="H22" s="17">
        <f t="shared" si="4"/>
        <v>0</v>
      </c>
      <c r="I22" s="17">
        <f t="shared" si="4"/>
        <v>0</v>
      </c>
      <c r="J22" s="17">
        <f t="shared" si="4"/>
        <v>0</v>
      </c>
      <c r="K22" s="17">
        <f t="shared" si="4"/>
        <v>0</v>
      </c>
      <c r="L22" s="17">
        <f t="shared" si="4"/>
        <v>0</v>
      </c>
      <c r="M22" s="17">
        <f t="shared" si="4"/>
        <v>0</v>
      </c>
      <c r="N22" s="17">
        <f t="shared" si="4"/>
        <v>0</v>
      </c>
      <c r="O22" s="17">
        <f t="shared" si="4"/>
        <v>0</v>
      </c>
      <c r="P22" s="17">
        <f t="shared" si="4"/>
        <v>0</v>
      </c>
    </row>
    <row r="23" spans="1:16" x14ac:dyDescent="0.25">
      <c r="A23" s="18"/>
      <c r="B23" s="18" t="s">
        <v>77</v>
      </c>
      <c r="C23" s="18" t="s">
        <v>78</v>
      </c>
      <c r="D23" s="19" t="str">
        <f>IFERROR(IF(C23="20 LBS 11 x 17 DG3 PAPER",_xlfn.IFNA(INDEX(CONSUMPTION!$A:$J,MATCH($C23,CONSUMPTION!$B:$B,0),MATCH(D$2,CONSUMPTION!$1:$1,0)),"")+_xlfn.IFNA(INDEX(CONSUMPTION!$A:$J,MATCH("24 LBS 11 x 17 PAPER",CONSUMPTION!$B:$B,0),MATCH(D$2,CONSUMPTION!$1:$1,0)),0),IF(C23="20 LBS 8.5 x 11 DG3 PAPER",_xlfn.IFNA(INDEX(CONSUMPTION!$A:$J,MATCH($C23,CONSUMPTION!$B:$B,0),MATCH(D$2,CONSUMPTION!$1:$1,0)),"")+_xlfn.IFNA(INDEX(CONSUMPTION!$A:$J,MATCH("20 LBS 8.5 x 11 PAPER",CONSUMPTION!$B:$B,0),MATCH(D$2,CONSUMPTION!$1:$1,0)),0),_xlfn.IFNA(INDEX(CONSUMPTION!$A:$J,MATCH($C23,CONSUMPTION!$B:$B,0),MATCH(D$2,CONSUMPTION!$1:$1,0)),""))),"")</f>
        <v/>
      </c>
      <c r="E23" s="19" t="str">
        <f>IFERROR(IF(C23="20 LBS 11 x 17 DG3 PAPER",_xlfn.IFNA(INDEX(CONSUMPTION!$A:$J,MATCH($C23,CONSUMPTION!$B:$B,0),MATCH("Usage Consumption",CONSUMPTION!$1:$1,0)),"")+_xlfn.IFNA(INDEX(CONSUMPTION!$A:$J,MATCH("24 LBS 11 x 17 PAPER",CONSUMPTION!$B:$B,0),MATCH("Usage Consumption",CONSUMPTION!$1:$1,0)),0),IF(C23="20 LBS 8.5 x 11 DG3 PAPER",_xlfn.IFNA(INDEX(CONSUMPTION!$A:$J,MATCH($C23,CONSUMPTION!$B:$B,0),MATCH("Usage Consumption",CONSUMPTION!$1:$1,0)),"")+_xlfn.IFNA(INDEX(CONSUMPTION!$A:$J,MATCH("20 LBS 8.5 x 11 PAPER",CONSUMPTION!$B:$B,0),MATCH("Usage Consumption",CONSUMPTION!$1:$1,0)),0),_xlfn.IFNA(INDEX(CONSUMPTION!$A:$J,MATCH($C23,CONSUMPTION!$B:$B,0),MATCH("Usage Consumption",CONSUMPTION!$1:$1,0)),""))),"")</f>
        <v/>
      </c>
      <c r="F23" s="25"/>
      <c r="G23" s="17">
        <f t="shared" si="2"/>
        <v>0</v>
      </c>
      <c r="H23" s="17">
        <f t="shared" si="4"/>
        <v>0</v>
      </c>
      <c r="I23" s="17">
        <f t="shared" si="4"/>
        <v>0</v>
      </c>
      <c r="J23" s="17">
        <f t="shared" si="4"/>
        <v>0</v>
      </c>
      <c r="K23" s="17">
        <f t="shared" si="4"/>
        <v>0</v>
      </c>
      <c r="L23" s="17">
        <f t="shared" si="4"/>
        <v>0</v>
      </c>
      <c r="M23" s="17">
        <f t="shared" si="4"/>
        <v>0</v>
      </c>
      <c r="N23" s="17">
        <f t="shared" si="4"/>
        <v>0</v>
      </c>
      <c r="O23" s="17">
        <f t="shared" si="4"/>
        <v>0</v>
      </c>
      <c r="P23" s="17">
        <f t="shared" si="4"/>
        <v>0</v>
      </c>
    </row>
    <row r="24" spans="1:16" x14ac:dyDescent="0.25">
      <c r="A24" s="18"/>
      <c r="B24" s="18"/>
      <c r="C24" s="18"/>
      <c r="D24" s="19" t="str">
        <f>IFERROR(IF(C24="20 LBS 11 x 17 DG3 PAPER",_xlfn.IFNA(INDEX(CONSUMPTION!$A:$J,MATCH($C24,CONSUMPTION!$B:$B,0),MATCH(D$2,CONSUMPTION!$1:$1,0)),"")+_xlfn.IFNA(INDEX(CONSUMPTION!$A:$J,MATCH("24 LBS 11 x 17 PAPER",CONSUMPTION!$B:$B,0),MATCH(D$2,CONSUMPTION!$1:$1,0)),0),IF(C24="20 LBS 8.5 x 11 DG3 PAPER",_xlfn.IFNA(INDEX(CONSUMPTION!$A:$J,MATCH($C24,CONSUMPTION!$B:$B,0),MATCH(D$2,CONSUMPTION!$1:$1,0)),"")+_xlfn.IFNA(INDEX(CONSUMPTION!$A:$J,MATCH("20 LBS 8.5 x 11 PAPER",CONSUMPTION!$B:$B,0),MATCH(D$2,CONSUMPTION!$1:$1,0)),0),_xlfn.IFNA(INDEX(CONSUMPTION!$A:$J,MATCH($C24,CONSUMPTION!$B:$B,0),MATCH(D$2,CONSUMPTION!$1:$1,0)),""))),"")</f>
        <v/>
      </c>
      <c r="E24" s="19" t="str">
        <f>IFERROR(IF(C24="20 LBS 11 x 17 DG3 PAPER",_xlfn.IFNA(INDEX(CONSUMPTION!$A:$J,MATCH($C24,CONSUMPTION!$B:$B,0),MATCH("Usage Consumption",CONSUMPTION!$1:$1,0)),"")+_xlfn.IFNA(INDEX(CONSUMPTION!$A:$J,MATCH("24 LBS 11 x 17 PAPER",CONSUMPTION!$B:$B,0),MATCH("Usage Consumption",CONSUMPTION!$1:$1,0)),0),IF(C24="20 LBS 8.5 x 11 DG3 PAPER",_xlfn.IFNA(INDEX(CONSUMPTION!$A:$J,MATCH($C24,CONSUMPTION!$B:$B,0),MATCH("Usage Consumption",CONSUMPTION!$1:$1,0)),"")+_xlfn.IFNA(INDEX(CONSUMPTION!$A:$J,MATCH("20 LBS 8.5 x 11 PAPER",CONSUMPTION!$B:$B,0),MATCH("Usage Consumption",CONSUMPTION!$1:$1,0)),0),_xlfn.IFNA(INDEX(CONSUMPTION!$A:$J,MATCH($C24,CONSUMPTION!$B:$B,0),MATCH("Usage Consumption",CONSUMPTION!$1:$1,0)),""))),"")</f>
        <v/>
      </c>
      <c r="F24" s="25"/>
      <c r="G24" s="17">
        <f t="shared" si="2"/>
        <v>0</v>
      </c>
      <c r="H24" s="17">
        <f t="shared" si="4"/>
        <v>0</v>
      </c>
      <c r="I24" s="17">
        <f t="shared" si="4"/>
        <v>0</v>
      </c>
      <c r="J24" s="17">
        <f t="shared" si="4"/>
        <v>0</v>
      </c>
      <c r="K24" s="17">
        <f t="shared" si="4"/>
        <v>0</v>
      </c>
      <c r="L24" s="17">
        <f t="shared" si="4"/>
        <v>0</v>
      </c>
      <c r="M24" s="17">
        <f t="shared" si="4"/>
        <v>0</v>
      </c>
      <c r="N24" s="17">
        <f t="shared" si="4"/>
        <v>0</v>
      </c>
      <c r="O24" s="17">
        <f t="shared" si="4"/>
        <v>0</v>
      </c>
      <c r="P24" s="17">
        <f t="shared" si="4"/>
        <v>0</v>
      </c>
    </row>
    <row r="25" spans="1:16" hidden="1" x14ac:dyDescent="0.25">
      <c r="A25" s="18"/>
      <c r="B25" s="18"/>
      <c r="C25" s="18"/>
      <c r="D25" s="19" t="str">
        <f>IFERROR(IF(C25="20 LBS 11 x 17 DG3 PAPER",_xlfn.IFNA(INDEX(CONSUMPTION!$A:$J,MATCH($C25,CONSUMPTION!$B:$B,0),MATCH(D$2,CONSUMPTION!$1:$1,0)),"")+_xlfn.IFNA(INDEX(CONSUMPTION!$A:$J,MATCH("24 LBS 11 x 17 PAPER",CONSUMPTION!$B:$B,0),MATCH(D$2,CONSUMPTION!$1:$1,0)),0),IF(C25="20 LBS 8.5 x 11 DG3 PAPER",_xlfn.IFNA(INDEX(CONSUMPTION!$A:$J,MATCH($C25,CONSUMPTION!$B:$B,0),MATCH(D$2,CONSUMPTION!$1:$1,0)),"")+_xlfn.IFNA(INDEX(CONSUMPTION!$A:$J,MATCH("20 LBS 8.5 x 11 PAPER",CONSUMPTION!$B:$B,0),MATCH(D$2,CONSUMPTION!$1:$1,0)),0),_xlfn.IFNA(INDEX(CONSUMPTION!$A:$J,MATCH($C25,CONSUMPTION!$B:$B,0),MATCH(D$2,CONSUMPTION!$1:$1,0)),""))),"")</f>
        <v/>
      </c>
      <c r="E25" s="19" t="str">
        <f>IFERROR(IF(C25="20 LBS 11 x 17 DG3 PAPER",_xlfn.IFNA(INDEX(CONSUMPTION!$A:$J,MATCH($C25,CONSUMPTION!$B:$B,0),MATCH("Usage Consumption",CONSUMPTION!$1:$1,0)),"")+_xlfn.IFNA(INDEX(CONSUMPTION!$A:$J,MATCH("24 LBS 11 x 17 PAPER",CONSUMPTION!$B:$B,0),MATCH("Usage Consumption",CONSUMPTION!$1:$1,0)),0),IF(C25="20 LBS 8.5 x 11 DG3 PAPER",_xlfn.IFNA(INDEX(CONSUMPTION!$A:$J,MATCH($C25,CONSUMPTION!$B:$B,0),MATCH("Usage Consumption",CONSUMPTION!$1:$1,0)),"")+_xlfn.IFNA(INDEX(CONSUMPTION!$A:$J,MATCH("20 LBS 8.5 x 11 PAPER",CONSUMPTION!$B:$B,0),MATCH("Usage Consumption",CONSUMPTION!$1:$1,0)),0),_xlfn.IFNA(INDEX(CONSUMPTION!$A:$J,MATCH($C25,CONSUMPTION!$B:$B,0),MATCH("Usage Consumption",CONSUMPTION!$1:$1,0)),""))),"")</f>
        <v/>
      </c>
      <c r="F25" s="25"/>
      <c r="G25" s="17">
        <f t="shared" si="2"/>
        <v>0</v>
      </c>
      <c r="H25" s="17">
        <f t="shared" si="4"/>
        <v>0</v>
      </c>
      <c r="I25" s="17">
        <f t="shared" si="4"/>
        <v>0</v>
      </c>
      <c r="J25" s="17">
        <f t="shared" si="4"/>
        <v>0</v>
      </c>
      <c r="K25" s="17">
        <f t="shared" si="4"/>
        <v>0</v>
      </c>
      <c r="L25" s="17">
        <f t="shared" si="4"/>
        <v>0</v>
      </c>
      <c r="M25" s="17">
        <f t="shared" si="4"/>
        <v>0</v>
      </c>
      <c r="N25" s="17">
        <f t="shared" si="4"/>
        <v>0</v>
      </c>
      <c r="O25" s="17">
        <f t="shared" si="4"/>
        <v>0</v>
      </c>
      <c r="P25" s="17">
        <f t="shared" si="4"/>
        <v>0</v>
      </c>
    </row>
    <row r="26" spans="1:16" hidden="1" x14ac:dyDescent="0.25">
      <c r="A26" s="18"/>
      <c r="B26" s="18"/>
      <c r="C26" s="18"/>
      <c r="D26" s="19" t="str">
        <f>IFERROR(IF(C26="20 LBS 11 x 17 DG3 PAPER",_xlfn.IFNA(INDEX(CONSUMPTION!$A:$J,MATCH($C26,CONSUMPTION!$B:$B,0),MATCH(D$2,CONSUMPTION!$1:$1,0)),"")+_xlfn.IFNA(INDEX(CONSUMPTION!$A:$J,MATCH("24 LBS 11 x 17 PAPER",CONSUMPTION!$B:$B,0),MATCH(D$2,CONSUMPTION!$1:$1,0)),0),IF(C26="20 LBS 8.5 x 11 DG3 PAPER",_xlfn.IFNA(INDEX(CONSUMPTION!$A:$J,MATCH($C26,CONSUMPTION!$B:$B,0),MATCH(D$2,CONSUMPTION!$1:$1,0)),"")+_xlfn.IFNA(INDEX(CONSUMPTION!$A:$J,MATCH("20 LBS 8.5 x 11 PAPER",CONSUMPTION!$B:$B,0),MATCH(D$2,CONSUMPTION!$1:$1,0)),0),_xlfn.IFNA(INDEX(CONSUMPTION!$A:$J,MATCH($C26,CONSUMPTION!$B:$B,0),MATCH(D$2,CONSUMPTION!$1:$1,0)),""))),"")</f>
        <v/>
      </c>
      <c r="E26" s="19" t="str">
        <f>IFERROR(IF(C26="20 LBS 11 x 17 DG3 PAPER",_xlfn.IFNA(INDEX(CONSUMPTION!$A:$J,MATCH($C26,CONSUMPTION!$B:$B,0),MATCH("Usage Consumption",CONSUMPTION!$1:$1,0)),"")+_xlfn.IFNA(INDEX(CONSUMPTION!$A:$J,MATCH("24 LBS 11 x 17 PAPER",CONSUMPTION!$B:$B,0),MATCH("Usage Consumption",CONSUMPTION!$1:$1,0)),0),IF(C26="20 LBS 8.5 x 11 DG3 PAPER",_xlfn.IFNA(INDEX(CONSUMPTION!$A:$J,MATCH($C26,CONSUMPTION!$B:$B,0),MATCH("Usage Consumption",CONSUMPTION!$1:$1,0)),"")+_xlfn.IFNA(INDEX(CONSUMPTION!$A:$J,MATCH("20 LBS 8.5 x 11 PAPER",CONSUMPTION!$B:$B,0),MATCH("Usage Consumption",CONSUMPTION!$1:$1,0)),0),_xlfn.IFNA(INDEX(CONSUMPTION!$A:$J,MATCH($C26,CONSUMPTION!$B:$B,0),MATCH("Usage Consumption",CONSUMPTION!$1:$1,0)),""))),"")</f>
        <v/>
      </c>
      <c r="F26" s="25"/>
      <c r="G26" s="17">
        <f t="shared" si="2"/>
        <v>0</v>
      </c>
      <c r="H26" s="17">
        <f t="shared" si="4"/>
        <v>0</v>
      </c>
      <c r="I26" s="17">
        <f t="shared" si="4"/>
        <v>0</v>
      </c>
      <c r="J26" s="17">
        <f t="shared" si="4"/>
        <v>0</v>
      </c>
      <c r="K26" s="17">
        <f t="shared" si="4"/>
        <v>0</v>
      </c>
      <c r="L26" s="17">
        <f t="shared" si="4"/>
        <v>0</v>
      </c>
      <c r="M26" s="17">
        <f t="shared" si="4"/>
        <v>0</v>
      </c>
      <c r="N26" s="17">
        <f t="shared" si="4"/>
        <v>0</v>
      </c>
      <c r="O26" s="17">
        <f t="shared" si="4"/>
        <v>0</v>
      </c>
      <c r="P26" s="17">
        <f t="shared" si="4"/>
        <v>0</v>
      </c>
    </row>
    <row r="27" spans="1:16" hidden="1" x14ac:dyDescent="0.25">
      <c r="A27" s="18"/>
      <c r="B27" s="18"/>
      <c r="C27" s="18"/>
      <c r="D27" s="19" t="str">
        <f>IFERROR(IF(C27="20 LBS 11 x 17 DG3 PAPER",_xlfn.IFNA(INDEX(CONSUMPTION!$A:$J,MATCH($C27,CONSUMPTION!$B:$B,0),MATCH(D$2,CONSUMPTION!$1:$1,0)),"")+_xlfn.IFNA(INDEX(CONSUMPTION!$A:$J,MATCH("24 LBS 11 x 17 PAPER",CONSUMPTION!$B:$B,0),MATCH(D$2,CONSUMPTION!$1:$1,0)),0),IF(C27="20 LBS 8.5 x 11 DG3 PAPER",_xlfn.IFNA(INDEX(CONSUMPTION!$A:$J,MATCH($C27,CONSUMPTION!$B:$B,0),MATCH(D$2,CONSUMPTION!$1:$1,0)),"")+_xlfn.IFNA(INDEX(CONSUMPTION!$A:$J,MATCH("20 LBS 8.5 x 11 PAPER",CONSUMPTION!$B:$B,0),MATCH(D$2,CONSUMPTION!$1:$1,0)),0),_xlfn.IFNA(INDEX(CONSUMPTION!$A:$J,MATCH($C27,CONSUMPTION!$B:$B,0),MATCH(D$2,CONSUMPTION!$1:$1,0)),""))),"")</f>
        <v/>
      </c>
      <c r="E27" s="19" t="str">
        <f>IFERROR(IF(C27="20 LBS 11 x 17 DG3 PAPER",_xlfn.IFNA(INDEX(CONSUMPTION!$A:$J,MATCH($C27,CONSUMPTION!$B:$B,0),MATCH("Usage Consumption",CONSUMPTION!$1:$1,0)),"")+_xlfn.IFNA(INDEX(CONSUMPTION!$A:$J,MATCH("24 LBS 11 x 17 PAPER",CONSUMPTION!$B:$B,0),MATCH("Usage Consumption",CONSUMPTION!$1:$1,0)),0),IF(C27="20 LBS 8.5 x 11 DG3 PAPER",_xlfn.IFNA(INDEX(CONSUMPTION!$A:$J,MATCH($C27,CONSUMPTION!$B:$B,0),MATCH("Usage Consumption",CONSUMPTION!$1:$1,0)),"")+_xlfn.IFNA(INDEX(CONSUMPTION!$A:$J,MATCH("20 LBS 8.5 x 11 PAPER",CONSUMPTION!$B:$B,0),MATCH("Usage Consumption",CONSUMPTION!$1:$1,0)),0),_xlfn.IFNA(INDEX(CONSUMPTION!$A:$J,MATCH($C27,CONSUMPTION!$B:$B,0),MATCH("Usage Consumption",CONSUMPTION!$1:$1,0)),""))),"")</f>
        <v/>
      </c>
      <c r="F27" s="25"/>
      <c r="G27" s="17">
        <f t="shared" si="2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17">
        <f t="shared" si="4"/>
        <v>0</v>
      </c>
      <c r="L27" s="17">
        <f t="shared" si="4"/>
        <v>0</v>
      </c>
      <c r="M27" s="17">
        <f t="shared" si="4"/>
        <v>0</v>
      </c>
      <c r="N27" s="17">
        <f t="shared" si="4"/>
        <v>0</v>
      </c>
      <c r="O27" s="17">
        <f t="shared" si="4"/>
        <v>0</v>
      </c>
      <c r="P27" s="17">
        <f t="shared" si="4"/>
        <v>0</v>
      </c>
    </row>
    <row r="28" spans="1:16" hidden="1" x14ac:dyDescent="0.25">
      <c r="A28" s="18"/>
      <c r="B28" s="18"/>
      <c r="C28" s="18"/>
      <c r="D28" s="19" t="str">
        <f>IFERROR(IF(C28="20 LBS 11 x 17 DG3 PAPER",_xlfn.IFNA(INDEX(CONSUMPTION!$A:$J,MATCH($C28,CONSUMPTION!$B:$B,0),MATCH(D$2,CONSUMPTION!$1:$1,0)),"")+_xlfn.IFNA(INDEX(CONSUMPTION!$A:$J,MATCH("24 LBS 11 x 17 PAPER",CONSUMPTION!$B:$B,0),MATCH(D$2,CONSUMPTION!$1:$1,0)),0),IF(C28="20 LBS 8.5 x 11 DG3 PAPER",_xlfn.IFNA(INDEX(CONSUMPTION!$A:$J,MATCH($C28,CONSUMPTION!$B:$B,0),MATCH(D$2,CONSUMPTION!$1:$1,0)),"")+_xlfn.IFNA(INDEX(CONSUMPTION!$A:$J,MATCH("20 LBS 8.5 x 11 PAPER",CONSUMPTION!$B:$B,0),MATCH(D$2,CONSUMPTION!$1:$1,0)),0),_xlfn.IFNA(INDEX(CONSUMPTION!$A:$J,MATCH($C28,CONSUMPTION!$B:$B,0),MATCH(D$2,CONSUMPTION!$1:$1,0)),""))),"")</f>
        <v/>
      </c>
      <c r="E28" s="19" t="str">
        <f>IFERROR(IF(C28="20 LBS 11 x 17 DG3 PAPER",_xlfn.IFNA(INDEX(CONSUMPTION!$A:$J,MATCH($C28,CONSUMPTION!$B:$B,0),MATCH("Usage Consumption",CONSUMPTION!$1:$1,0)),"")+_xlfn.IFNA(INDEX(CONSUMPTION!$A:$J,MATCH("24 LBS 11 x 17 PAPER",CONSUMPTION!$B:$B,0),MATCH("Usage Consumption",CONSUMPTION!$1:$1,0)),0),IF(C28="20 LBS 8.5 x 11 DG3 PAPER",_xlfn.IFNA(INDEX(CONSUMPTION!$A:$J,MATCH($C28,CONSUMPTION!$B:$B,0),MATCH("Usage Consumption",CONSUMPTION!$1:$1,0)),"")+_xlfn.IFNA(INDEX(CONSUMPTION!$A:$J,MATCH("20 LBS 8.5 x 11 PAPER",CONSUMPTION!$B:$B,0),MATCH("Usage Consumption",CONSUMPTION!$1:$1,0)),0),_xlfn.IFNA(INDEX(CONSUMPTION!$A:$J,MATCH($C28,CONSUMPTION!$B:$B,0),MATCH("Usage Consumption",CONSUMPTION!$1:$1,0)),""))),"")</f>
        <v/>
      </c>
      <c r="F28" s="25"/>
      <c r="G28" s="17">
        <f t="shared" si="2"/>
        <v>0</v>
      </c>
      <c r="H28" s="17">
        <f t="shared" si="4"/>
        <v>0</v>
      </c>
      <c r="I28" s="17">
        <f t="shared" si="4"/>
        <v>0</v>
      </c>
      <c r="J28" s="17">
        <f t="shared" si="4"/>
        <v>0</v>
      </c>
      <c r="K28" s="17">
        <f t="shared" si="4"/>
        <v>0</v>
      </c>
      <c r="L28" s="17">
        <f t="shared" si="4"/>
        <v>0</v>
      </c>
      <c r="M28" s="17">
        <f t="shared" si="4"/>
        <v>0</v>
      </c>
      <c r="N28" s="17">
        <f t="shared" si="4"/>
        <v>0</v>
      </c>
      <c r="O28" s="17">
        <f t="shared" si="4"/>
        <v>0</v>
      </c>
      <c r="P28" s="17">
        <f t="shared" si="4"/>
        <v>0</v>
      </c>
    </row>
    <row r="29" spans="1:16" hidden="1" x14ac:dyDescent="0.25">
      <c r="A29" s="18"/>
      <c r="B29" s="18"/>
      <c r="C29" s="18"/>
      <c r="D29" s="19" t="str">
        <f>IFERROR(IF(C29="20 LBS 11 x 17 DG3 PAPER",_xlfn.IFNA(INDEX(CONSUMPTION!$A:$J,MATCH($C29,CONSUMPTION!$B:$B,0),MATCH(D$2,CONSUMPTION!$1:$1,0)),"")+_xlfn.IFNA(INDEX(CONSUMPTION!$A:$J,MATCH("24 LBS 11 x 17 PAPER",CONSUMPTION!$B:$B,0),MATCH(D$2,CONSUMPTION!$1:$1,0)),0),IF(C29="20 LBS 8.5 x 11 DG3 PAPER",_xlfn.IFNA(INDEX(CONSUMPTION!$A:$J,MATCH($C29,CONSUMPTION!$B:$B,0),MATCH(D$2,CONSUMPTION!$1:$1,0)),"")+_xlfn.IFNA(INDEX(CONSUMPTION!$A:$J,MATCH("20 LBS 8.5 x 11 PAPER",CONSUMPTION!$B:$B,0),MATCH(D$2,CONSUMPTION!$1:$1,0)),0),_xlfn.IFNA(INDEX(CONSUMPTION!$A:$J,MATCH($C29,CONSUMPTION!$B:$B,0),MATCH(D$2,CONSUMPTION!$1:$1,0)),""))),"")</f>
        <v/>
      </c>
      <c r="E29" s="19" t="str">
        <f>IFERROR(IF(C29="20 LBS 11 x 17 DG3 PAPER",_xlfn.IFNA(INDEX(CONSUMPTION!$A:$J,MATCH($C29,CONSUMPTION!$B:$B,0),MATCH("Usage Consumption",CONSUMPTION!$1:$1,0)),"")+_xlfn.IFNA(INDEX(CONSUMPTION!$A:$J,MATCH("24 LBS 11 x 17 PAPER",CONSUMPTION!$B:$B,0),MATCH("Usage Consumption",CONSUMPTION!$1:$1,0)),0),IF(C29="20 LBS 8.5 x 11 DG3 PAPER",_xlfn.IFNA(INDEX(CONSUMPTION!$A:$J,MATCH($C29,CONSUMPTION!$B:$B,0),MATCH("Usage Consumption",CONSUMPTION!$1:$1,0)),"")+_xlfn.IFNA(INDEX(CONSUMPTION!$A:$J,MATCH("20 LBS 8.5 x 11 PAPER",CONSUMPTION!$B:$B,0),MATCH("Usage Consumption",CONSUMPTION!$1:$1,0)),0),_xlfn.IFNA(INDEX(CONSUMPTION!$A:$J,MATCH($C29,CONSUMPTION!$B:$B,0),MATCH("Usage Consumption",CONSUMPTION!$1:$1,0)),""))),"")</f>
        <v/>
      </c>
      <c r="F29" s="25"/>
      <c r="G29" s="17">
        <f t="shared" si="2"/>
        <v>0</v>
      </c>
      <c r="H29" s="17">
        <f t="shared" si="4"/>
        <v>0</v>
      </c>
      <c r="I29" s="17">
        <f t="shared" si="4"/>
        <v>0</v>
      </c>
      <c r="J29" s="17">
        <f t="shared" si="4"/>
        <v>0</v>
      </c>
      <c r="K29" s="17">
        <f t="shared" si="4"/>
        <v>0</v>
      </c>
      <c r="L29" s="17">
        <f t="shared" si="4"/>
        <v>0</v>
      </c>
      <c r="M29" s="17">
        <f t="shared" si="4"/>
        <v>0</v>
      </c>
      <c r="N29" s="17">
        <f t="shared" si="4"/>
        <v>0</v>
      </c>
      <c r="O29" s="17">
        <f t="shared" si="4"/>
        <v>0</v>
      </c>
      <c r="P29" s="17">
        <f t="shared" si="4"/>
        <v>0</v>
      </c>
    </row>
    <row r="30" spans="1:16" hidden="1" x14ac:dyDescent="0.25">
      <c r="A30" s="18"/>
      <c r="B30" s="18"/>
      <c r="C30" s="18"/>
      <c r="D30" s="19" t="str">
        <f>IFERROR(IF(C30="20 LBS 11 x 17 DG3 PAPER",_xlfn.IFNA(INDEX(CONSUMPTION!$A:$J,MATCH($C30,CONSUMPTION!$B:$B,0),MATCH(D$2,CONSUMPTION!$1:$1,0)),"")+_xlfn.IFNA(INDEX(CONSUMPTION!$A:$J,MATCH("24 LBS 11 x 17 PAPER",CONSUMPTION!$B:$B,0),MATCH(D$2,CONSUMPTION!$1:$1,0)),0),IF(C30="20 LBS 8.5 x 11 DG3 PAPER",_xlfn.IFNA(INDEX(CONSUMPTION!$A:$J,MATCH($C30,CONSUMPTION!$B:$B,0),MATCH(D$2,CONSUMPTION!$1:$1,0)),"")+_xlfn.IFNA(INDEX(CONSUMPTION!$A:$J,MATCH("20 LBS 8.5 x 11 PAPER",CONSUMPTION!$B:$B,0),MATCH(D$2,CONSUMPTION!$1:$1,0)),0),_xlfn.IFNA(INDEX(CONSUMPTION!$A:$J,MATCH($C30,CONSUMPTION!$B:$B,0),MATCH(D$2,CONSUMPTION!$1:$1,0)),""))),"")</f>
        <v/>
      </c>
      <c r="E30" s="19" t="str">
        <f>IFERROR(IF(C30="20 LBS 11 x 17 DG3 PAPER",_xlfn.IFNA(INDEX(CONSUMPTION!$A:$J,MATCH($C30,CONSUMPTION!$B:$B,0),MATCH("Usage Consumption",CONSUMPTION!$1:$1,0)),"")+_xlfn.IFNA(INDEX(CONSUMPTION!$A:$J,MATCH("24 LBS 11 x 17 PAPER",CONSUMPTION!$B:$B,0),MATCH("Usage Consumption",CONSUMPTION!$1:$1,0)),0),IF(C30="20 LBS 8.5 x 11 DG3 PAPER",_xlfn.IFNA(INDEX(CONSUMPTION!$A:$J,MATCH($C30,CONSUMPTION!$B:$B,0),MATCH("Usage Consumption",CONSUMPTION!$1:$1,0)),"")+_xlfn.IFNA(INDEX(CONSUMPTION!$A:$J,MATCH("20 LBS 8.5 x 11 PAPER",CONSUMPTION!$B:$B,0),MATCH("Usage Consumption",CONSUMPTION!$1:$1,0)),0),_xlfn.IFNA(INDEX(CONSUMPTION!$A:$J,MATCH($C30,CONSUMPTION!$B:$B,0),MATCH("Usage Consumption",CONSUMPTION!$1:$1,0)),""))),"")</f>
        <v/>
      </c>
      <c r="F30" s="25"/>
      <c r="G30" s="17">
        <f t="shared" si="2"/>
        <v>0</v>
      </c>
      <c r="H30" s="17">
        <f t="shared" si="4"/>
        <v>0</v>
      </c>
      <c r="I30" s="17">
        <f t="shared" si="4"/>
        <v>0</v>
      </c>
      <c r="J30" s="17">
        <f t="shared" si="4"/>
        <v>0</v>
      </c>
      <c r="K30" s="17">
        <f t="shared" si="4"/>
        <v>0</v>
      </c>
      <c r="L30" s="17">
        <f t="shared" si="4"/>
        <v>0</v>
      </c>
      <c r="M30" s="17">
        <f t="shared" si="4"/>
        <v>0</v>
      </c>
      <c r="N30" s="17">
        <f t="shared" si="4"/>
        <v>0</v>
      </c>
      <c r="O30" s="17">
        <f t="shared" si="4"/>
        <v>0</v>
      </c>
      <c r="P30" s="17">
        <f t="shared" si="4"/>
        <v>0</v>
      </c>
    </row>
    <row r="31" spans="1:16" hidden="1" x14ac:dyDescent="0.25">
      <c r="A31" s="18"/>
      <c r="B31" s="18"/>
      <c r="C31" s="18"/>
      <c r="D31" s="19" t="str">
        <f>IFERROR(IF(C31="20 LBS 11 x 17 DG3 PAPER",_xlfn.IFNA(INDEX(CONSUMPTION!$A:$J,MATCH($C31,CONSUMPTION!$B:$B,0),MATCH(D$2,CONSUMPTION!$1:$1,0)),"")+_xlfn.IFNA(INDEX(CONSUMPTION!$A:$J,MATCH("24 LBS 11 x 17 PAPER",CONSUMPTION!$B:$B,0),MATCH(D$2,CONSUMPTION!$1:$1,0)),0),IF(C31="20 LBS 8.5 x 11 DG3 PAPER",_xlfn.IFNA(INDEX(CONSUMPTION!$A:$J,MATCH($C31,CONSUMPTION!$B:$B,0),MATCH(D$2,CONSUMPTION!$1:$1,0)),"")+_xlfn.IFNA(INDEX(CONSUMPTION!$A:$J,MATCH("20 LBS 8.5 x 11 PAPER",CONSUMPTION!$B:$B,0),MATCH(D$2,CONSUMPTION!$1:$1,0)),0),_xlfn.IFNA(INDEX(CONSUMPTION!$A:$J,MATCH($C31,CONSUMPTION!$B:$B,0),MATCH(D$2,CONSUMPTION!$1:$1,0)),""))),"")</f>
        <v/>
      </c>
      <c r="E31" s="19" t="str">
        <f>IFERROR(IF(C31="20 LBS 11 x 17 DG3 PAPER",_xlfn.IFNA(INDEX(CONSUMPTION!$A:$J,MATCH($C31,CONSUMPTION!$B:$B,0),MATCH("Usage Consumption",CONSUMPTION!$1:$1,0)),"")+_xlfn.IFNA(INDEX(CONSUMPTION!$A:$J,MATCH("24 LBS 11 x 17 PAPER",CONSUMPTION!$B:$B,0),MATCH("Usage Consumption",CONSUMPTION!$1:$1,0)),0),IF(C31="20 LBS 8.5 x 11 DG3 PAPER",_xlfn.IFNA(INDEX(CONSUMPTION!$A:$J,MATCH($C31,CONSUMPTION!$B:$B,0),MATCH("Usage Consumption",CONSUMPTION!$1:$1,0)),"")+_xlfn.IFNA(INDEX(CONSUMPTION!$A:$J,MATCH("20 LBS 8.5 x 11 PAPER",CONSUMPTION!$B:$B,0),MATCH("Usage Consumption",CONSUMPTION!$1:$1,0)),0),_xlfn.IFNA(INDEX(CONSUMPTION!$A:$J,MATCH($C31,CONSUMPTION!$B:$B,0),MATCH("Usage Consumption",CONSUMPTION!$1:$1,0)),""))),"")</f>
        <v/>
      </c>
      <c r="F31" s="25"/>
      <c r="G31" s="17">
        <f t="shared" si="2"/>
        <v>0</v>
      </c>
      <c r="H31" s="17">
        <f t="shared" si="4"/>
        <v>0</v>
      </c>
      <c r="I31" s="17">
        <f t="shared" si="4"/>
        <v>0</v>
      </c>
      <c r="J31" s="17">
        <f t="shared" si="4"/>
        <v>0</v>
      </c>
      <c r="K31" s="17">
        <f t="shared" si="4"/>
        <v>0</v>
      </c>
      <c r="L31" s="17">
        <f t="shared" si="4"/>
        <v>0</v>
      </c>
      <c r="M31" s="17">
        <f t="shared" si="4"/>
        <v>0</v>
      </c>
      <c r="N31" s="17">
        <f t="shared" si="4"/>
        <v>0</v>
      </c>
      <c r="O31" s="17">
        <f t="shared" si="4"/>
        <v>0</v>
      </c>
      <c r="P31" s="17">
        <f t="shared" si="4"/>
        <v>0</v>
      </c>
    </row>
    <row r="32" spans="1:16" hidden="1" x14ac:dyDescent="0.25">
      <c r="A32" s="18"/>
      <c r="B32" s="18"/>
      <c r="C32" s="18"/>
      <c r="D32" s="19" t="str">
        <f>IFERROR(IF(C32="20 LBS 11 x 17 DG3 PAPER",_xlfn.IFNA(INDEX(CONSUMPTION!$A:$J,MATCH($C32,CONSUMPTION!$B:$B,0),MATCH(D$2,CONSUMPTION!$1:$1,0)),"")+_xlfn.IFNA(INDEX(CONSUMPTION!$A:$J,MATCH("24 LBS 11 x 17 PAPER",CONSUMPTION!$B:$B,0),MATCH(D$2,CONSUMPTION!$1:$1,0)),0),IF(C32="20 LBS 8.5 x 11 DG3 PAPER",_xlfn.IFNA(INDEX(CONSUMPTION!$A:$J,MATCH($C32,CONSUMPTION!$B:$B,0),MATCH(D$2,CONSUMPTION!$1:$1,0)),"")+_xlfn.IFNA(INDEX(CONSUMPTION!$A:$J,MATCH("20 LBS 8.5 x 11 PAPER",CONSUMPTION!$B:$B,0),MATCH(D$2,CONSUMPTION!$1:$1,0)),0),_xlfn.IFNA(INDEX(CONSUMPTION!$A:$J,MATCH($C32,CONSUMPTION!$B:$B,0),MATCH(D$2,CONSUMPTION!$1:$1,0)),""))),"")</f>
        <v/>
      </c>
      <c r="E32" s="19" t="str">
        <f>IFERROR(IF(C32="20 LBS 11 x 17 DG3 PAPER",_xlfn.IFNA(INDEX(CONSUMPTION!$A:$J,MATCH($C32,CONSUMPTION!$B:$B,0),MATCH("Usage Consumption",CONSUMPTION!$1:$1,0)),"")+_xlfn.IFNA(INDEX(CONSUMPTION!$A:$J,MATCH("24 LBS 11 x 17 PAPER",CONSUMPTION!$B:$B,0),MATCH("Usage Consumption",CONSUMPTION!$1:$1,0)),0),IF(C32="20 LBS 8.5 x 11 DG3 PAPER",_xlfn.IFNA(INDEX(CONSUMPTION!$A:$J,MATCH($C32,CONSUMPTION!$B:$B,0),MATCH("Usage Consumption",CONSUMPTION!$1:$1,0)),"")+_xlfn.IFNA(INDEX(CONSUMPTION!$A:$J,MATCH("20 LBS 8.5 x 11 PAPER",CONSUMPTION!$B:$B,0),MATCH("Usage Consumption",CONSUMPTION!$1:$1,0)),0),_xlfn.IFNA(INDEX(CONSUMPTION!$A:$J,MATCH($C32,CONSUMPTION!$B:$B,0),MATCH("Usage Consumption",CONSUMPTION!$1:$1,0)),""))),"")</f>
        <v/>
      </c>
      <c r="F32" s="25"/>
      <c r="G32" s="17">
        <f t="shared" si="2"/>
        <v>0</v>
      </c>
      <c r="H32" s="17">
        <f t="shared" si="4"/>
        <v>0</v>
      </c>
      <c r="I32" s="17">
        <f t="shared" si="4"/>
        <v>0</v>
      </c>
      <c r="J32" s="17">
        <f t="shared" si="4"/>
        <v>0</v>
      </c>
      <c r="K32" s="17">
        <f t="shared" si="4"/>
        <v>0</v>
      </c>
      <c r="L32" s="17">
        <f t="shared" si="4"/>
        <v>0</v>
      </c>
      <c r="M32" s="17">
        <f t="shared" si="4"/>
        <v>0</v>
      </c>
      <c r="N32" s="17">
        <f t="shared" si="4"/>
        <v>0</v>
      </c>
      <c r="O32" s="17">
        <f t="shared" si="4"/>
        <v>0</v>
      </c>
      <c r="P32" s="17">
        <f t="shared" si="4"/>
        <v>0</v>
      </c>
    </row>
    <row r="33" spans="1:16" hidden="1" x14ac:dyDescent="0.25">
      <c r="A33" s="18"/>
      <c r="B33" s="18"/>
      <c r="C33" s="18"/>
      <c r="D33" s="19" t="str">
        <f>IFERROR(IF(C33="20 LBS 11 x 17 DG3 PAPER",_xlfn.IFNA(INDEX(CONSUMPTION!$A:$J,MATCH($C33,CONSUMPTION!$B:$B,0),MATCH(D$2,CONSUMPTION!$1:$1,0)),"")+_xlfn.IFNA(INDEX(CONSUMPTION!$A:$J,MATCH("24 LBS 11 x 17 PAPER",CONSUMPTION!$B:$B,0),MATCH(D$2,CONSUMPTION!$1:$1,0)),0),IF(C33="20 LBS 8.5 x 11 DG3 PAPER",_xlfn.IFNA(INDEX(CONSUMPTION!$A:$J,MATCH($C33,CONSUMPTION!$B:$B,0),MATCH(D$2,CONSUMPTION!$1:$1,0)),"")+_xlfn.IFNA(INDEX(CONSUMPTION!$A:$J,MATCH("20 LBS 8.5 x 11 PAPER",CONSUMPTION!$B:$B,0),MATCH(D$2,CONSUMPTION!$1:$1,0)),0),_xlfn.IFNA(INDEX(CONSUMPTION!$A:$J,MATCH($C33,CONSUMPTION!$B:$B,0),MATCH(D$2,CONSUMPTION!$1:$1,0)),""))),"")</f>
        <v/>
      </c>
      <c r="E33" s="19" t="str">
        <f>IFERROR(IF(C33="20 LBS 11 x 17 DG3 PAPER",_xlfn.IFNA(INDEX(CONSUMPTION!$A:$J,MATCH($C33,CONSUMPTION!$B:$B,0),MATCH("Usage Consumption",CONSUMPTION!$1:$1,0)),"")+_xlfn.IFNA(INDEX(CONSUMPTION!$A:$J,MATCH("24 LBS 11 x 17 PAPER",CONSUMPTION!$B:$B,0),MATCH("Usage Consumption",CONSUMPTION!$1:$1,0)),0),IF(C33="20 LBS 8.5 x 11 DG3 PAPER",_xlfn.IFNA(INDEX(CONSUMPTION!$A:$J,MATCH($C33,CONSUMPTION!$B:$B,0),MATCH("Usage Consumption",CONSUMPTION!$1:$1,0)),"")+_xlfn.IFNA(INDEX(CONSUMPTION!$A:$J,MATCH("20 LBS 8.5 x 11 PAPER",CONSUMPTION!$B:$B,0),MATCH("Usage Consumption",CONSUMPTION!$1:$1,0)),0),_xlfn.IFNA(INDEX(CONSUMPTION!$A:$J,MATCH($C33,CONSUMPTION!$B:$B,0),MATCH("Usage Consumption",CONSUMPTION!$1:$1,0)),""))),"")</f>
        <v/>
      </c>
      <c r="F33" s="25"/>
      <c r="G33" s="17">
        <f t="shared" si="2"/>
        <v>0</v>
      </c>
      <c r="H33" s="17">
        <f t="shared" si="4"/>
        <v>0</v>
      </c>
      <c r="I33" s="17">
        <f t="shared" si="4"/>
        <v>0</v>
      </c>
      <c r="J33" s="17">
        <f t="shared" si="4"/>
        <v>0</v>
      </c>
      <c r="K33" s="17">
        <f t="shared" si="4"/>
        <v>0</v>
      </c>
      <c r="L33" s="17">
        <f t="shared" si="4"/>
        <v>0</v>
      </c>
      <c r="M33" s="17">
        <f t="shared" si="4"/>
        <v>0</v>
      </c>
      <c r="N33" s="17">
        <f t="shared" si="4"/>
        <v>0</v>
      </c>
      <c r="O33" s="17">
        <f t="shared" si="4"/>
        <v>0</v>
      </c>
      <c r="P33" s="17">
        <f t="shared" si="4"/>
        <v>0</v>
      </c>
    </row>
    <row r="34" spans="1:16" hidden="1" x14ac:dyDescent="0.25">
      <c r="A34" s="18"/>
      <c r="B34" s="18"/>
      <c r="C34" s="18"/>
      <c r="D34" s="19" t="str">
        <f>IFERROR(IF(C34="20 LBS 11 x 17 DG3 PAPER",_xlfn.IFNA(INDEX(CONSUMPTION!$A:$J,MATCH($C34,CONSUMPTION!$B:$B,0),MATCH(D$2,CONSUMPTION!$1:$1,0)),"")+_xlfn.IFNA(INDEX(CONSUMPTION!$A:$J,MATCH("24 LBS 11 x 17 PAPER",CONSUMPTION!$B:$B,0),MATCH(D$2,CONSUMPTION!$1:$1,0)),0),IF(C34="20 LBS 8.5 x 11 DG3 PAPER",_xlfn.IFNA(INDEX(CONSUMPTION!$A:$J,MATCH($C34,CONSUMPTION!$B:$B,0),MATCH(D$2,CONSUMPTION!$1:$1,0)),"")+_xlfn.IFNA(INDEX(CONSUMPTION!$A:$J,MATCH("20 LBS 8.5 x 11 PAPER",CONSUMPTION!$B:$B,0),MATCH(D$2,CONSUMPTION!$1:$1,0)),0),_xlfn.IFNA(INDEX(CONSUMPTION!$A:$J,MATCH($C34,CONSUMPTION!$B:$B,0),MATCH(D$2,CONSUMPTION!$1:$1,0)),""))),"")</f>
        <v/>
      </c>
      <c r="E34" s="19" t="str">
        <f>IFERROR(IF(C34="20 LBS 11 x 17 DG3 PAPER",_xlfn.IFNA(INDEX(CONSUMPTION!$A:$J,MATCH($C34,CONSUMPTION!$B:$B,0),MATCH("Usage Consumption",CONSUMPTION!$1:$1,0)),"")+_xlfn.IFNA(INDEX(CONSUMPTION!$A:$J,MATCH("24 LBS 11 x 17 PAPER",CONSUMPTION!$B:$B,0),MATCH("Usage Consumption",CONSUMPTION!$1:$1,0)),0),IF(C34="20 LBS 8.5 x 11 DG3 PAPER",_xlfn.IFNA(INDEX(CONSUMPTION!$A:$J,MATCH($C34,CONSUMPTION!$B:$B,0),MATCH("Usage Consumption",CONSUMPTION!$1:$1,0)),"")+_xlfn.IFNA(INDEX(CONSUMPTION!$A:$J,MATCH("20 LBS 8.5 x 11 PAPER",CONSUMPTION!$B:$B,0),MATCH("Usage Consumption",CONSUMPTION!$1:$1,0)),0),_xlfn.IFNA(INDEX(CONSUMPTION!$A:$J,MATCH($C34,CONSUMPTION!$B:$B,0),MATCH("Usage Consumption",CONSUMPTION!$1:$1,0)),""))),"")</f>
        <v/>
      </c>
      <c r="F34" s="25"/>
      <c r="G34" s="17">
        <f t="shared" si="2"/>
        <v>0</v>
      </c>
      <c r="H34" s="17">
        <f t="shared" si="4"/>
        <v>0</v>
      </c>
      <c r="I34" s="17">
        <f t="shared" si="4"/>
        <v>0</v>
      </c>
      <c r="J34" s="17">
        <f t="shared" si="4"/>
        <v>0</v>
      </c>
      <c r="K34" s="17">
        <f t="shared" si="4"/>
        <v>0</v>
      </c>
      <c r="L34" s="17">
        <f t="shared" si="4"/>
        <v>0</v>
      </c>
      <c r="M34" s="17">
        <f t="shared" si="4"/>
        <v>0</v>
      </c>
      <c r="N34" s="17">
        <f t="shared" si="4"/>
        <v>0</v>
      </c>
      <c r="O34" s="17">
        <f t="shared" si="4"/>
        <v>0</v>
      </c>
      <c r="P34" s="17">
        <f t="shared" si="4"/>
        <v>0</v>
      </c>
    </row>
    <row r="35" spans="1:16" hidden="1" x14ac:dyDescent="0.25">
      <c r="A35" s="18"/>
      <c r="B35" s="18"/>
      <c r="C35" s="18"/>
      <c r="D35" s="19" t="str">
        <f>IFERROR(IF(C35="20 LBS 11 x 17 DG3 PAPER",_xlfn.IFNA(INDEX(CONSUMPTION!$A:$J,MATCH($C35,CONSUMPTION!$B:$B,0),MATCH(D$2,CONSUMPTION!$1:$1,0)),"")+_xlfn.IFNA(INDEX(CONSUMPTION!$A:$J,MATCH("24 LBS 11 x 17 PAPER",CONSUMPTION!$B:$B,0),MATCH(D$2,CONSUMPTION!$1:$1,0)),0),IF(C35="20 LBS 8.5 x 11 DG3 PAPER",_xlfn.IFNA(INDEX(CONSUMPTION!$A:$J,MATCH($C35,CONSUMPTION!$B:$B,0),MATCH(D$2,CONSUMPTION!$1:$1,0)),"")+_xlfn.IFNA(INDEX(CONSUMPTION!$A:$J,MATCH("20 LBS 8.5 x 11 PAPER",CONSUMPTION!$B:$B,0),MATCH(D$2,CONSUMPTION!$1:$1,0)),0),_xlfn.IFNA(INDEX(CONSUMPTION!$A:$J,MATCH($C35,CONSUMPTION!$B:$B,0),MATCH(D$2,CONSUMPTION!$1:$1,0)),""))),"")</f>
        <v/>
      </c>
      <c r="E35" s="19" t="str">
        <f>IFERROR(IF(C35="20 LBS 11 x 17 DG3 PAPER",_xlfn.IFNA(INDEX(CONSUMPTION!$A:$J,MATCH($C35,CONSUMPTION!$B:$B,0),MATCH("Usage Consumption",CONSUMPTION!$1:$1,0)),"")+_xlfn.IFNA(INDEX(CONSUMPTION!$A:$J,MATCH("24 LBS 11 x 17 PAPER",CONSUMPTION!$B:$B,0),MATCH("Usage Consumption",CONSUMPTION!$1:$1,0)),0),IF(C35="20 LBS 8.5 x 11 DG3 PAPER",_xlfn.IFNA(INDEX(CONSUMPTION!$A:$J,MATCH($C35,CONSUMPTION!$B:$B,0),MATCH("Usage Consumption",CONSUMPTION!$1:$1,0)),"")+_xlfn.IFNA(INDEX(CONSUMPTION!$A:$J,MATCH("20 LBS 8.5 x 11 PAPER",CONSUMPTION!$B:$B,0),MATCH("Usage Consumption",CONSUMPTION!$1:$1,0)),0),_xlfn.IFNA(INDEX(CONSUMPTION!$A:$J,MATCH($C35,CONSUMPTION!$B:$B,0),MATCH("Usage Consumption",CONSUMPTION!$1:$1,0)),""))),"")</f>
        <v/>
      </c>
      <c r="F35" s="25"/>
      <c r="G35" s="17">
        <f t="shared" si="2"/>
        <v>0</v>
      </c>
      <c r="H35" s="17">
        <f t="shared" si="4"/>
        <v>0</v>
      </c>
      <c r="I35" s="17">
        <f t="shared" si="4"/>
        <v>0</v>
      </c>
      <c r="J35" s="17">
        <f t="shared" si="4"/>
        <v>0</v>
      </c>
      <c r="K35" s="17">
        <f t="shared" si="4"/>
        <v>0</v>
      </c>
      <c r="L35" s="17">
        <f t="shared" si="4"/>
        <v>0</v>
      </c>
      <c r="M35" s="17">
        <f t="shared" si="4"/>
        <v>0</v>
      </c>
      <c r="N35" s="17">
        <f t="shared" si="4"/>
        <v>0</v>
      </c>
      <c r="O35" s="17">
        <f t="shared" si="4"/>
        <v>0</v>
      </c>
      <c r="P35" s="17">
        <f t="shared" si="4"/>
        <v>0</v>
      </c>
    </row>
    <row r="37" spans="1:16" ht="15.75" x14ac:dyDescent="0.25">
      <c r="A37" s="31"/>
      <c r="B37" s="31"/>
      <c r="C37" s="31"/>
      <c r="D37" s="31"/>
      <c r="E37" s="31"/>
      <c r="F37" s="31"/>
      <c r="G37" s="32" t="s">
        <v>42</v>
      </c>
      <c r="H37" s="32"/>
      <c r="I37" s="33"/>
      <c r="J37" s="33"/>
      <c r="K37" s="31"/>
      <c r="L37" s="31"/>
      <c r="M37" s="31"/>
      <c r="N37" s="31"/>
      <c r="O37" s="31"/>
      <c r="P37" s="31"/>
    </row>
    <row r="38" spans="1:16" x14ac:dyDescent="0.25">
      <c r="A38" s="34" t="s">
        <v>0</v>
      </c>
      <c r="B38" s="34" t="s">
        <v>1</v>
      </c>
      <c r="C38" s="34" t="s">
        <v>2</v>
      </c>
      <c r="D38" s="34" t="s">
        <v>20</v>
      </c>
      <c r="E38" s="34"/>
      <c r="F38" s="35"/>
      <c r="G38" s="36" t="str">
        <f>G2</f>
        <v>September</v>
      </c>
      <c r="H38" s="36" t="str">
        <f t="shared" ref="H38:P38" si="5">H2</f>
        <v>October</v>
      </c>
      <c r="I38" s="36" t="str">
        <f t="shared" si="5"/>
        <v>November</v>
      </c>
      <c r="J38" s="36" t="str">
        <f t="shared" si="5"/>
        <v>December</v>
      </c>
      <c r="K38" s="36" t="str">
        <f t="shared" si="5"/>
        <v>January</v>
      </c>
      <c r="L38" s="36" t="str">
        <f t="shared" si="5"/>
        <v>February</v>
      </c>
      <c r="M38" s="36" t="str">
        <f t="shared" si="5"/>
        <v>March</v>
      </c>
      <c r="N38" s="36" t="str">
        <f t="shared" si="5"/>
        <v>April</v>
      </c>
      <c r="O38" s="36" t="str">
        <f t="shared" si="5"/>
        <v>May</v>
      </c>
      <c r="P38" s="36" t="str">
        <f t="shared" si="5"/>
        <v>June</v>
      </c>
    </row>
    <row r="39" spans="1:16" x14ac:dyDescent="0.25">
      <c r="A39" s="18"/>
      <c r="B39" s="19" t="str">
        <f t="shared" ref="B39:C54" si="6">IF(B3="","",B3)</f>
        <v>11 x 17 / 99PRD67599</v>
      </c>
      <c r="C39" s="19" t="str">
        <f t="shared" si="6"/>
        <v>20 LBS 11 x 17 DG3 PAPER</v>
      </c>
      <c r="D39" s="18"/>
      <c r="E39" s="18"/>
      <c r="F39" s="25"/>
      <c r="G39" s="18"/>
      <c r="H39" s="18"/>
      <c r="I39" s="20"/>
      <c r="J39" s="18"/>
      <c r="K39" s="18"/>
      <c r="L39" s="18"/>
      <c r="M39" s="18"/>
      <c r="N39" s="18"/>
      <c r="O39" s="18"/>
      <c r="P39" s="18"/>
    </row>
    <row r="40" spans="1:16" x14ac:dyDescent="0.25">
      <c r="A40" s="18"/>
      <c r="B40" s="19" t="str">
        <f t="shared" si="6"/>
        <v>8.5 x 11 / 99PRD75632</v>
      </c>
      <c r="C40" s="19" t="str">
        <f t="shared" si="6"/>
        <v>20 LBS 8.5 x 11 DG3 PAPER</v>
      </c>
      <c r="D40" s="18"/>
      <c r="E40" s="18"/>
      <c r="F40" s="25"/>
      <c r="G40" s="18"/>
      <c r="H40" s="18"/>
      <c r="I40" s="20"/>
      <c r="J40" s="20"/>
      <c r="K40" s="20"/>
      <c r="L40" s="20"/>
      <c r="M40" s="20"/>
      <c r="N40" s="20"/>
      <c r="O40" s="20"/>
      <c r="P40" s="18"/>
    </row>
    <row r="41" spans="1:16" x14ac:dyDescent="0.25">
      <c r="A41" s="18"/>
      <c r="B41" s="19" t="str">
        <f t="shared" si="6"/>
        <v>8.5 x 11 CARD STOCK</v>
      </c>
      <c r="C41" s="19" t="str">
        <f t="shared" si="6"/>
        <v>8.5 x 11 80# CARD STOCK</v>
      </c>
      <c r="D41" s="18"/>
      <c r="E41" s="18"/>
      <c r="F41" s="25"/>
      <c r="G41" s="18"/>
      <c r="H41" s="18"/>
      <c r="I41" s="20"/>
      <c r="J41" s="20"/>
      <c r="K41" s="20"/>
      <c r="L41" s="20"/>
      <c r="M41" s="20"/>
      <c r="N41" s="20"/>
      <c r="O41" s="20"/>
      <c r="P41" s="20"/>
    </row>
    <row r="42" spans="1:16" x14ac:dyDescent="0.25">
      <c r="A42" s="18"/>
      <c r="B42" s="19" t="str">
        <f t="shared" si="6"/>
        <v>8.5 x 14 #80</v>
      </c>
      <c r="C42" s="19" t="str">
        <f t="shared" si="6"/>
        <v>8.5 x 14 #80 GLOSS TEXT</v>
      </c>
      <c r="D42" s="18"/>
      <c r="E42" s="18"/>
      <c r="F42" s="25"/>
      <c r="G42" s="18"/>
      <c r="H42" s="18"/>
      <c r="I42" s="20"/>
      <c r="J42" s="20"/>
      <c r="K42" s="20"/>
      <c r="L42" s="20"/>
      <c r="M42" s="20"/>
      <c r="N42" s="20"/>
      <c r="O42" s="20"/>
      <c r="P42" s="20"/>
    </row>
    <row r="43" spans="1:16" x14ac:dyDescent="0.25">
      <c r="A43" s="18"/>
      <c r="B43" s="19" t="str">
        <f t="shared" si="6"/>
        <v>8.5x14 20# Report</v>
      </c>
      <c r="C43" s="19" t="str">
        <f t="shared" si="6"/>
        <v>8.5x14 20# Report</v>
      </c>
      <c r="D43" s="18"/>
      <c r="E43" s="18"/>
      <c r="F43" s="25"/>
      <c r="G43" s="18"/>
      <c r="H43" s="18"/>
      <c r="I43" s="20"/>
      <c r="J43" s="20"/>
      <c r="K43" s="20"/>
      <c r="L43" s="20"/>
      <c r="M43" s="20"/>
      <c r="N43" s="20"/>
      <c r="O43" s="20"/>
      <c r="P43" s="20"/>
    </row>
    <row r="44" spans="1:16" x14ac:dyDescent="0.25">
      <c r="A44" s="18"/>
      <c r="B44" s="19" t="str">
        <f t="shared" si="6"/>
        <v>AF1R130 / 99PRD67089</v>
      </c>
      <c r="C44" s="19" t="str">
        <f t="shared" si="6"/>
        <v>TN634K BLACK TONER</v>
      </c>
      <c r="D44" s="18"/>
      <c r="E44" s="18"/>
      <c r="F44" s="25"/>
      <c r="G44" s="18"/>
      <c r="H44" s="18"/>
      <c r="I44" s="20"/>
      <c r="J44" s="20"/>
      <c r="K44" s="20"/>
      <c r="L44" s="20"/>
      <c r="M44" s="20"/>
      <c r="N44" s="20"/>
      <c r="O44" s="20"/>
      <c r="P44" s="20"/>
    </row>
    <row r="45" spans="1:16" x14ac:dyDescent="0.25">
      <c r="A45" s="18"/>
      <c r="B45" s="19" t="str">
        <f t="shared" si="6"/>
        <v>A3VX230 / 99PRD67086</v>
      </c>
      <c r="C45" s="19" t="str">
        <f t="shared" si="6"/>
        <v>TN619Y YELLOW TONER*</v>
      </c>
      <c r="D45" s="18"/>
      <c r="E45" s="18"/>
      <c r="F45" s="25"/>
      <c r="G45" s="18"/>
      <c r="H45" s="18"/>
      <c r="I45" s="20"/>
      <c r="J45" s="20"/>
      <c r="K45" s="20"/>
      <c r="L45" s="20"/>
      <c r="M45" s="20"/>
      <c r="N45" s="20"/>
      <c r="O45" s="20"/>
      <c r="P45" s="20"/>
    </row>
    <row r="46" spans="1:16" x14ac:dyDescent="0.25">
      <c r="A46" s="18"/>
      <c r="B46" s="19" t="str">
        <f t="shared" si="6"/>
        <v>A3VX330 / 99PRD67087</v>
      </c>
      <c r="C46" s="19" t="str">
        <f t="shared" si="6"/>
        <v>TN619M MAGENTA TONER*</v>
      </c>
      <c r="D46" s="18"/>
      <c r="E46" s="18"/>
      <c r="F46" s="25"/>
      <c r="G46" s="18"/>
      <c r="H46" s="18"/>
      <c r="I46" s="20"/>
      <c r="J46" s="20"/>
      <c r="K46" s="20"/>
      <c r="L46" s="20"/>
      <c r="M46" s="20"/>
      <c r="N46" s="20"/>
      <c r="O46" s="20"/>
      <c r="P46" s="20"/>
    </row>
    <row r="47" spans="1:16" x14ac:dyDescent="0.25">
      <c r="A47" s="18"/>
      <c r="B47" s="19" t="str">
        <f t="shared" si="6"/>
        <v>A3VX430 / 99PRD67088</v>
      </c>
      <c r="C47" s="19" t="str">
        <f t="shared" si="6"/>
        <v>TN619C CYAN TONER*</v>
      </c>
      <c r="D47" s="18"/>
      <c r="E47" s="18"/>
      <c r="F47" s="25"/>
      <c r="G47" s="18"/>
      <c r="H47" s="18"/>
      <c r="I47" s="20"/>
      <c r="J47" s="20"/>
      <c r="K47" s="20"/>
      <c r="L47" s="20"/>
      <c r="M47" s="20"/>
      <c r="N47" s="20"/>
      <c r="O47" s="20"/>
      <c r="P47" s="20"/>
    </row>
    <row r="48" spans="1:16" x14ac:dyDescent="0.25">
      <c r="A48" s="18"/>
      <c r="B48" s="19" t="str">
        <f t="shared" si="6"/>
        <v>A50UR70115</v>
      </c>
      <c r="C48" s="19" t="str">
        <f t="shared" si="6"/>
        <v>WASTE TONER BOX~*</v>
      </c>
      <c r="D48" s="18"/>
      <c r="E48" s="18"/>
      <c r="F48" s="25"/>
      <c r="G48" s="18"/>
      <c r="H48" s="18"/>
      <c r="I48" s="20"/>
      <c r="J48" s="20"/>
      <c r="K48" s="20"/>
      <c r="L48" s="20"/>
      <c r="M48" s="20"/>
      <c r="N48" s="20"/>
      <c r="O48" s="20"/>
      <c r="P48" s="20"/>
    </row>
    <row r="49" spans="1:16" x14ac:dyDescent="0.25">
      <c r="A49" s="18"/>
      <c r="B49" s="19" t="str">
        <f t="shared" si="6"/>
        <v>AAV8130</v>
      </c>
      <c r="C49" s="19" t="str">
        <f t="shared" si="6"/>
        <v>TN-328K BLACK TONER</v>
      </c>
      <c r="D49" s="18"/>
      <c r="E49" s="18"/>
      <c r="F49" s="25"/>
      <c r="G49" s="18"/>
      <c r="H49" s="18"/>
      <c r="I49" s="20"/>
      <c r="J49" s="20"/>
      <c r="K49" s="20"/>
      <c r="L49" s="20"/>
      <c r="M49" s="20"/>
      <c r="N49" s="20"/>
      <c r="O49" s="20"/>
      <c r="P49" s="20"/>
    </row>
    <row r="50" spans="1:16" x14ac:dyDescent="0.25">
      <c r="A50" s="18"/>
      <c r="B50" s="19" t="str">
        <f t="shared" si="6"/>
        <v>AAV8230</v>
      </c>
      <c r="C50" s="19" t="str">
        <f t="shared" si="6"/>
        <v>TN-328Y YELLOW TONER</v>
      </c>
      <c r="D50" s="18"/>
      <c r="E50" s="18"/>
      <c r="F50" s="25"/>
      <c r="G50" s="18"/>
      <c r="H50" s="18"/>
      <c r="I50" s="20"/>
      <c r="J50" s="20"/>
      <c r="K50" s="20"/>
      <c r="L50" s="20"/>
      <c r="M50" s="20"/>
      <c r="N50" s="20"/>
      <c r="O50" s="20"/>
      <c r="P50" s="20"/>
    </row>
    <row r="51" spans="1:16" x14ac:dyDescent="0.25">
      <c r="A51" s="18"/>
      <c r="B51" s="19" t="str">
        <f t="shared" si="6"/>
        <v>AAV8330</v>
      </c>
      <c r="C51" s="19" t="str">
        <f t="shared" si="6"/>
        <v>TN-328M MAGENTA TONER</v>
      </c>
      <c r="D51" s="18"/>
      <c r="E51" s="18"/>
      <c r="F51" s="25"/>
      <c r="G51" s="18"/>
      <c r="H51" s="18"/>
      <c r="I51" s="20"/>
      <c r="J51" s="20"/>
      <c r="K51" s="20"/>
      <c r="L51" s="20"/>
      <c r="M51" s="20"/>
      <c r="N51" s="20"/>
      <c r="O51" s="20"/>
      <c r="P51" s="20"/>
    </row>
    <row r="52" spans="1:16" x14ac:dyDescent="0.25">
      <c r="A52" s="18"/>
      <c r="B52" s="19" t="str">
        <f t="shared" si="6"/>
        <v>AAV8430</v>
      </c>
      <c r="C52" s="19" t="str">
        <f t="shared" si="6"/>
        <v>TN-328C CYAN TONER</v>
      </c>
      <c r="D52" s="18"/>
      <c r="E52" s="18"/>
      <c r="F52" s="25"/>
      <c r="G52" s="18"/>
      <c r="H52" s="18"/>
      <c r="I52" s="20"/>
      <c r="J52" s="20"/>
      <c r="K52" s="20"/>
      <c r="L52" s="20"/>
      <c r="M52" s="20"/>
      <c r="N52" s="20"/>
      <c r="O52" s="20"/>
      <c r="P52" s="20"/>
    </row>
    <row r="53" spans="1:16" x14ac:dyDescent="0.25">
      <c r="A53" s="18"/>
      <c r="B53" s="19" t="str">
        <f t="shared" si="6"/>
        <v>AAVA0Y1</v>
      </c>
      <c r="C53" s="19" t="str">
        <f t="shared" si="6"/>
        <v>WASTE TONER BOX</v>
      </c>
      <c r="D53" s="18"/>
      <c r="E53" s="18"/>
      <c r="F53" s="25"/>
      <c r="G53" s="18"/>
      <c r="H53" s="18"/>
      <c r="I53" s="20"/>
      <c r="J53" s="20"/>
      <c r="K53" s="20"/>
      <c r="L53" s="20"/>
      <c r="M53" s="20"/>
      <c r="N53" s="20"/>
      <c r="O53" s="20"/>
      <c r="P53" s="20"/>
    </row>
    <row r="54" spans="1:16" x14ac:dyDescent="0.25">
      <c r="A54" s="18"/>
      <c r="B54" s="19" t="str">
        <f t="shared" si="6"/>
        <v>ACF0033</v>
      </c>
      <c r="C54" s="19" t="str">
        <f t="shared" si="6"/>
        <v>TNP75 BLACK TONER BH 5000i (YIELD: 20K)</v>
      </c>
      <c r="D54" s="18"/>
      <c r="E54" s="18"/>
      <c r="F54" s="25"/>
      <c r="G54" s="18"/>
      <c r="H54" s="18"/>
      <c r="I54" s="20"/>
      <c r="J54" s="20"/>
      <c r="K54" s="20"/>
      <c r="L54" s="20"/>
      <c r="M54" s="20"/>
      <c r="N54" s="20"/>
      <c r="O54" s="20"/>
      <c r="P54" s="20"/>
    </row>
    <row r="55" spans="1:16" x14ac:dyDescent="0.25">
      <c r="A55" s="18"/>
      <c r="B55" s="19" t="str">
        <f t="shared" ref="B55:C70" si="7">IF(B19="","",B19)</f>
        <v>AAJW130</v>
      </c>
      <c r="C55" s="19" t="str">
        <f t="shared" si="7"/>
        <v>TNP79K - BLACK TONER (YIELD: 13K )</v>
      </c>
      <c r="D55" s="18"/>
      <c r="E55" s="18"/>
      <c r="F55" s="25"/>
      <c r="G55" s="18"/>
      <c r="H55" s="18"/>
      <c r="I55" s="20"/>
      <c r="J55" s="20"/>
      <c r="K55" s="20"/>
      <c r="L55" s="20"/>
      <c r="M55" s="20"/>
      <c r="N55" s="20"/>
      <c r="O55" s="20"/>
      <c r="P55" s="20"/>
    </row>
    <row r="56" spans="1:16" x14ac:dyDescent="0.25">
      <c r="A56" s="18"/>
      <c r="B56" s="19" t="str">
        <f t="shared" si="7"/>
        <v>AAJW230</v>
      </c>
      <c r="C56" s="19" t="str">
        <f t="shared" si="7"/>
        <v>TNP79Y - YELLOW TONER (YIELD: 9K)</v>
      </c>
      <c r="D56" s="18"/>
      <c r="E56" s="18"/>
      <c r="F56" s="25"/>
      <c r="G56" s="18"/>
      <c r="H56" s="18"/>
      <c r="I56" s="20"/>
      <c r="J56" s="20"/>
      <c r="K56" s="20"/>
      <c r="L56" s="20"/>
      <c r="M56" s="20"/>
      <c r="N56" s="20"/>
      <c r="O56" s="20"/>
      <c r="P56" s="20"/>
    </row>
    <row r="57" spans="1:16" x14ac:dyDescent="0.25">
      <c r="A57" s="18"/>
      <c r="B57" s="19" t="str">
        <f t="shared" si="7"/>
        <v>AAJW330</v>
      </c>
      <c r="C57" s="19" t="str">
        <f t="shared" si="7"/>
        <v>TNP79M - MAGENTA TONER (YIELD: 9K )</v>
      </c>
      <c r="D57" s="18"/>
      <c r="E57" s="18"/>
      <c r="F57" s="25"/>
      <c r="G57" s="18"/>
      <c r="H57" s="18"/>
      <c r="I57" s="20"/>
      <c r="J57" s="20"/>
      <c r="K57" s="20"/>
      <c r="L57" s="20"/>
      <c r="M57" s="20"/>
      <c r="N57" s="20"/>
      <c r="O57" s="20"/>
      <c r="P57" s="20"/>
    </row>
    <row r="58" spans="1:16" x14ac:dyDescent="0.25">
      <c r="A58" s="18"/>
      <c r="B58" s="19" t="str">
        <f t="shared" si="7"/>
        <v>AAJW430</v>
      </c>
      <c r="C58" s="19" t="str">
        <f t="shared" si="7"/>
        <v>TNP79C - CYAN TONER (YIELD: 9K )</v>
      </c>
      <c r="D58" s="18"/>
      <c r="E58" s="18"/>
      <c r="F58" s="25"/>
      <c r="G58" s="18"/>
      <c r="H58" s="18"/>
      <c r="I58" s="20"/>
      <c r="J58" s="20"/>
      <c r="K58" s="20"/>
      <c r="L58" s="20"/>
      <c r="M58" s="20"/>
      <c r="N58" s="20"/>
      <c r="O58" s="20"/>
      <c r="P58" s="20"/>
    </row>
    <row r="59" spans="1:16" x14ac:dyDescent="0.25">
      <c r="A59" s="18"/>
      <c r="B59" s="19" t="str">
        <f t="shared" si="7"/>
        <v>ACDN0Y1</v>
      </c>
      <c r="C59" s="19" t="str">
        <f t="shared" si="7"/>
        <v>WASTE TONER BOTTLE</v>
      </c>
      <c r="D59" s="18"/>
      <c r="E59" s="18"/>
      <c r="F59" s="25"/>
      <c r="G59" s="18"/>
      <c r="H59" s="18"/>
      <c r="I59" s="20"/>
      <c r="J59" s="20"/>
      <c r="K59" s="20"/>
      <c r="L59" s="20"/>
      <c r="M59" s="20"/>
      <c r="N59" s="20"/>
      <c r="O59" s="20"/>
      <c r="P59" s="20"/>
    </row>
    <row r="60" spans="1:16" x14ac:dyDescent="0.25">
      <c r="A60" s="18"/>
      <c r="B60" s="19" t="str">
        <f t="shared" si="7"/>
        <v/>
      </c>
      <c r="C60" s="19" t="str">
        <f t="shared" si="7"/>
        <v/>
      </c>
      <c r="D60" s="18"/>
      <c r="E60" s="18"/>
      <c r="F60" s="25"/>
      <c r="G60" s="18"/>
      <c r="H60" s="18"/>
      <c r="I60" s="20"/>
      <c r="J60" s="20"/>
      <c r="K60" s="20"/>
      <c r="L60" s="20"/>
      <c r="M60" s="20"/>
      <c r="N60" s="20"/>
      <c r="O60" s="20"/>
      <c r="P60" s="20"/>
    </row>
    <row r="61" spans="1:16" hidden="1" x14ac:dyDescent="0.25">
      <c r="A61" s="18"/>
      <c r="B61" s="19" t="str">
        <f t="shared" si="7"/>
        <v/>
      </c>
      <c r="C61" s="19" t="str">
        <f t="shared" si="7"/>
        <v/>
      </c>
      <c r="D61" s="18"/>
      <c r="E61" s="18"/>
      <c r="F61" s="25"/>
      <c r="G61" s="18"/>
      <c r="H61" s="18"/>
      <c r="I61" s="20"/>
      <c r="J61" s="20"/>
      <c r="K61" s="20"/>
      <c r="L61" s="20"/>
      <c r="M61" s="20"/>
      <c r="N61" s="20"/>
      <c r="O61" s="20"/>
      <c r="P61" s="20"/>
    </row>
    <row r="62" spans="1:16" hidden="1" x14ac:dyDescent="0.25">
      <c r="A62" s="18"/>
      <c r="B62" s="19" t="str">
        <f t="shared" si="7"/>
        <v/>
      </c>
      <c r="C62" s="19" t="str">
        <f t="shared" si="7"/>
        <v/>
      </c>
      <c r="D62" s="18"/>
      <c r="E62" s="18"/>
      <c r="F62" s="25"/>
      <c r="G62" s="18"/>
      <c r="H62" s="18"/>
      <c r="I62" s="20"/>
      <c r="J62" s="20"/>
      <c r="K62" s="20"/>
      <c r="L62" s="20"/>
      <c r="M62" s="20"/>
      <c r="N62" s="20"/>
      <c r="O62" s="20"/>
      <c r="P62" s="20"/>
    </row>
    <row r="63" spans="1:16" hidden="1" x14ac:dyDescent="0.25">
      <c r="A63" s="18"/>
      <c r="B63" s="19" t="str">
        <f t="shared" si="7"/>
        <v/>
      </c>
      <c r="C63" s="19" t="str">
        <f t="shared" si="7"/>
        <v/>
      </c>
      <c r="D63" s="18"/>
      <c r="E63" s="18"/>
      <c r="F63" s="25"/>
      <c r="G63" s="18"/>
      <c r="H63" s="18"/>
      <c r="I63" s="20"/>
      <c r="J63" s="20"/>
      <c r="K63" s="20"/>
      <c r="L63" s="20"/>
      <c r="M63" s="20"/>
      <c r="N63" s="20"/>
      <c r="O63" s="20"/>
      <c r="P63" s="20"/>
    </row>
    <row r="64" spans="1:16" hidden="1" x14ac:dyDescent="0.25">
      <c r="A64" s="18"/>
      <c r="B64" s="19" t="str">
        <f t="shared" si="7"/>
        <v/>
      </c>
      <c r="C64" s="19" t="str">
        <f t="shared" si="7"/>
        <v/>
      </c>
      <c r="D64" s="18"/>
      <c r="E64" s="18"/>
      <c r="F64" s="25"/>
      <c r="G64" s="18"/>
      <c r="H64" s="18"/>
      <c r="I64" s="20"/>
      <c r="J64" s="20"/>
      <c r="K64" s="20"/>
      <c r="L64" s="20"/>
      <c r="M64" s="20"/>
      <c r="N64" s="20"/>
      <c r="O64" s="20"/>
      <c r="P64" s="20"/>
    </row>
    <row r="65" spans="1:16" hidden="1" x14ac:dyDescent="0.25">
      <c r="A65" s="18"/>
      <c r="B65" s="19" t="str">
        <f t="shared" si="7"/>
        <v/>
      </c>
      <c r="C65" s="19" t="str">
        <f t="shared" si="7"/>
        <v/>
      </c>
      <c r="D65" s="18"/>
      <c r="E65" s="18"/>
      <c r="F65" s="25"/>
      <c r="G65" s="18"/>
      <c r="H65" s="18"/>
      <c r="I65" s="20"/>
      <c r="J65" s="20"/>
      <c r="K65" s="20"/>
      <c r="L65" s="20"/>
      <c r="M65" s="20"/>
      <c r="N65" s="20"/>
      <c r="O65" s="20"/>
      <c r="P65" s="20"/>
    </row>
    <row r="66" spans="1:16" hidden="1" x14ac:dyDescent="0.25">
      <c r="A66" s="18"/>
      <c r="B66" s="19" t="str">
        <f t="shared" si="7"/>
        <v/>
      </c>
      <c r="C66" s="19" t="str">
        <f t="shared" si="7"/>
        <v/>
      </c>
      <c r="D66" s="18"/>
      <c r="E66" s="18"/>
      <c r="F66" s="25"/>
      <c r="G66" s="18"/>
      <c r="H66" s="18"/>
      <c r="I66" s="20"/>
      <c r="J66" s="20"/>
      <c r="K66" s="20"/>
      <c r="L66" s="20"/>
      <c r="M66" s="20"/>
      <c r="N66" s="20"/>
      <c r="O66" s="20"/>
      <c r="P66" s="20"/>
    </row>
    <row r="67" spans="1:16" hidden="1" x14ac:dyDescent="0.25">
      <c r="A67" s="18"/>
      <c r="B67" s="19" t="str">
        <f t="shared" si="7"/>
        <v/>
      </c>
      <c r="C67" s="19" t="str">
        <f t="shared" si="7"/>
        <v/>
      </c>
      <c r="D67" s="18"/>
      <c r="E67" s="18"/>
      <c r="F67" s="25"/>
      <c r="G67" s="18"/>
      <c r="H67" s="18"/>
      <c r="I67" s="20"/>
      <c r="J67" s="20"/>
      <c r="K67" s="20"/>
      <c r="L67" s="20"/>
      <c r="M67" s="20"/>
      <c r="N67" s="20"/>
      <c r="O67" s="20"/>
      <c r="P67" s="20"/>
    </row>
    <row r="68" spans="1:16" hidden="1" x14ac:dyDescent="0.25">
      <c r="A68" s="18"/>
      <c r="B68" s="19" t="str">
        <f t="shared" si="7"/>
        <v/>
      </c>
      <c r="C68" s="19" t="str">
        <f t="shared" si="7"/>
        <v/>
      </c>
      <c r="D68" s="18"/>
      <c r="E68" s="18"/>
      <c r="F68" s="25"/>
      <c r="G68" s="18"/>
      <c r="H68" s="18"/>
      <c r="I68" s="20"/>
      <c r="J68" s="20"/>
      <c r="K68" s="20"/>
      <c r="L68" s="20"/>
      <c r="M68" s="20"/>
      <c r="N68" s="20"/>
      <c r="O68" s="20"/>
      <c r="P68" s="20"/>
    </row>
    <row r="69" spans="1:16" hidden="1" x14ac:dyDescent="0.25">
      <c r="A69" s="18"/>
      <c r="B69" s="19" t="str">
        <f t="shared" si="7"/>
        <v/>
      </c>
      <c r="C69" s="19" t="str">
        <f t="shared" si="7"/>
        <v/>
      </c>
      <c r="D69" s="18"/>
      <c r="E69" s="18"/>
      <c r="F69" s="25"/>
      <c r="G69" s="18"/>
      <c r="H69" s="18"/>
      <c r="I69" s="20"/>
      <c r="J69" s="20"/>
      <c r="K69" s="20"/>
      <c r="L69" s="20"/>
      <c r="M69" s="20"/>
      <c r="N69" s="20"/>
      <c r="O69" s="20"/>
      <c r="P69" s="20"/>
    </row>
    <row r="70" spans="1:16" hidden="1" x14ac:dyDescent="0.25">
      <c r="A70" s="18"/>
      <c r="B70" s="19" t="str">
        <f t="shared" si="7"/>
        <v/>
      </c>
      <c r="C70" s="19" t="str">
        <f t="shared" si="7"/>
        <v/>
      </c>
      <c r="D70" s="18"/>
      <c r="E70" s="18"/>
      <c r="F70" s="25"/>
      <c r="G70" s="18"/>
      <c r="H70" s="18"/>
      <c r="I70" s="20"/>
      <c r="J70" s="20"/>
      <c r="K70" s="20"/>
      <c r="L70" s="20"/>
      <c r="M70" s="20"/>
      <c r="N70" s="20"/>
      <c r="O70" s="20"/>
      <c r="P70" s="20"/>
    </row>
    <row r="71" spans="1:16" hidden="1" x14ac:dyDescent="0.25">
      <c r="A71" s="18"/>
      <c r="B71" s="19" t="str">
        <f t="shared" ref="B71:C71" si="8">IF(B35="","",B35)</f>
        <v/>
      </c>
      <c r="C71" s="19" t="str">
        <f t="shared" si="8"/>
        <v/>
      </c>
      <c r="D71" s="18"/>
      <c r="E71" s="18"/>
      <c r="F71" s="25"/>
      <c r="G71" s="18"/>
      <c r="H71" s="18"/>
      <c r="I71" s="20"/>
      <c r="J71" s="20"/>
      <c r="K71" s="20"/>
      <c r="L71" s="20"/>
      <c r="M71" s="20"/>
      <c r="N71" s="20"/>
      <c r="O71" s="20"/>
      <c r="P71" s="20"/>
    </row>
    <row r="75" spans="1:16" ht="15.75" x14ac:dyDescent="0.25">
      <c r="A75" s="26" t="s">
        <v>43</v>
      </c>
      <c r="B75" s="26"/>
      <c r="C75" s="26"/>
    </row>
  </sheetData>
  <sheetProtection algorithmName="SHA-512" hashValue="XSeNroyTG0AuXMv6lEaJUT0UQZ5ogzDYIVqF9lMaN4UcLGAJFSEsBo+J4XHav2sAEVs3n3hLrlrjxi3hFFzurQ==" saltValue="pPe6d467rMBIHXkaojEeCA==" spinCount="100000" sheet="1" objects="1" scenarios="1"/>
  <conditionalFormatting sqref="G3:P35">
    <cfRule type="expression" dxfId="5" priority="1">
      <formula>$E3&gt;G3</formula>
    </cfRule>
    <cfRule type="expression" dxfId="4" priority="2">
      <formula>AND(FIND("TONER",$C3),G3&lt;$E3+2)</formula>
    </cfRule>
  </conditionalFormatting>
  <dataValidations count="1">
    <dataValidation type="decimal" operator="lessThan" allowBlank="1" showInputMessage="1" showErrorMessage="1" sqref="G39:P71" xr:uid="{00000000-0002-0000-3300-000000000000}">
      <formula1>999999999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3300-000001000000}">
          <x14:formula1>
            <xm:f>Lists!$A$1:$A$12</xm:f>
          </x14:formula1>
          <xm:sqref>G2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Sheet1</vt:lpstr>
      <vt:lpstr>Sheet1 (2)</vt:lpstr>
      <vt:lpstr>Sheet2</vt:lpstr>
      <vt:lpstr>CONSUMPTION</vt:lpstr>
      <vt:lpstr>ROYAL</vt:lpstr>
      <vt:lpstr>Lists</vt:lpstr>
      <vt:lpstr>CELEBRITY</vt:lpstr>
      <vt:lpstr>JOURNEY</vt:lpstr>
      <vt:lpstr>ONWARD</vt:lpstr>
      <vt:lpstr>PURSUIT</vt:lpstr>
      <vt:lpstr>QUEST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Guerra</dc:creator>
  <cp:lastModifiedBy>Ohji Miranda</cp:lastModifiedBy>
  <cp:lastPrinted>2025-08-26T14:53:03Z</cp:lastPrinted>
  <dcterms:created xsi:type="dcterms:W3CDTF">2023-11-03T11:18:15Z</dcterms:created>
  <dcterms:modified xsi:type="dcterms:W3CDTF">2026-01-27T12:26:29Z</dcterms:modified>
</cp:coreProperties>
</file>